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330"/>
  </bookViews>
  <sheets>
    <sheet name="dati generali" sheetId="13" r:id="rId1"/>
    <sheet name="TOTALE PON" sheetId="24" r:id="rId2"/>
    <sheet name="MODULO1" sheetId="1" r:id="rId3"/>
    <sheet name="MODULO2" sheetId="15" r:id="rId4"/>
    <sheet name="MODULO3" sheetId="16" r:id="rId5"/>
    <sheet name="MODULO4" sheetId="17" r:id="rId6"/>
    <sheet name="MODULO5" sheetId="18" r:id="rId7"/>
    <sheet name="MODULO6" sheetId="19" r:id="rId8"/>
    <sheet name="MODULO7" sheetId="20" r:id="rId9"/>
    <sheet name="MODULO8" sheetId="21" r:id="rId10"/>
    <sheet name="MODULO9" sheetId="22" r:id="rId11"/>
    <sheet name="MODULO10" sheetId="25" r:id="rId12"/>
    <sheet name="MODULO11" sheetId="26" r:id="rId13"/>
    <sheet name="MODULO12" sheetId="27" r:id="rId14"/>
    <sheet name="MODULO13" sheetId="28" r:id="rId15"/>
    <sheet name="MODULO14" sheetId="29" r:id="rId16"/>
    <sheet name="MODULO15" sheetId="23" r:id="rId17"/>
  </sheets>
  <definedNames>
    <definedName name="_xlnm.Print_Area" localSheetId="0">'dati generali'!$A$1:$L$24</definedName>
    <definedName name="_xlnm.Print_Area" localSheetId="2">MODULO1!$B$1:$T$44</definedName>
    <definedName name="_xlnm.Print_Area" localSheetId="11">MODULO10!$B$1:$T$44</definedName>
    <definedName name="_xlnm.Print_Area" localSheetId="12">MODULO11!$B$1:$T$44</definedName>
    <definedName name="_xlnm.Print_Area" localSheetId="13">MODULO12!$B$1:$T$44</definedName>
    <definedName name="_xlnm.Print_Area" localSheetId="14">MODULO13!$B$1:$T$44</definedName>
    <definedName name="_xlnm.Print_Area" localSheetId="15">MODULO14!$B$1:$T$44</definedName>
    <definedName name="_xlnm.Print_Area" localSheetId="16">MODULO15!$B$1:$T$44</definedName>
    <definedName name="_xlnm.Print_Area" localSheetId="3">MODULO2!$B$1:$T$44</definedName>
    <definedName name="_xlnm.Print_Area" localSheetId="4">MODULO3!$B$1:$T$44</definedName>
    <definedName name="_xlnm.Print_Area" localSheetId="5">MODULO4!$B$1:$T$44</definedName>
    <definedName name="_xlnm.Print_Area" localSheetId="6">MODULO5!$B$1:$T$44</definedName>
    <definedName name="_xlnm.Print_Area" localSheetId="7">MODULO6!$B$1:$T$44</definedName>
    <definedName name="_xlnm.Print_Area" localSheetId="8">MODULO7!$B$1:$T$44</definedName>
    <definedName name="_xlnm.Print_Area" localSheetId="9">MODULO8!$B$1:$T$44</definedName>
    <definedName name="_xlnm.Print_Area" localSheetId="10">MODULO9!$B$1:$T$44</definedName>
    <definedName name="_xlnm.Print_Area" localSheetId="1">'TOTALE PON'!$A$1:$T$44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3" l="1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I9" i="13"/>
  <c r="H9" i="13"/>
  <c r="J6" i="24"/>
  <c r="I6" i="24"/>
  <c r="B3" i="29"/>
  <c r="B3" i="28"/>
  <c r="B3" i="27"/>
  <c r="B3" i="26"/>
  <c r="B3" i="25"/>
  <c r="D55" i="29"/>
  <c r="C55" i="29"/>
  <c r="C54" i="29"/>
  <c r="H54" i="29" s="1"/>
  <c r="D53" i="29"/>
  <c r="H53" i="29" s="1"/>
  <c r="D52" i="29"/>
  <c r="H52" i="29" s="1"/>
  <c r="I41" i="29"/>
  <c r="J40" i="29"/>
  <c r="K40" i="29" s="1"/>
  <c r="T40" i="29" s="1"/>
  <c r="J39" i="29"/>
  <c r="J41" i="29" s="1"/>
  <c r="F36" i="29"/>
  <c r="L35" i="29"/>
  <c r="I35" i="29"/>
  <c r="O35" i="29" s="1"/>
  <c r="L34" i="29"/>
  <c r="I34" i="29"/>
  <c r="L33" i="29"/>
  <c r="I33" i="29"/>
  <c r="N33" i="29" s="1"/>
  <c r="L32" i="29"/>
  <c r="I32" i="29"/>
  <c r="N32" i="29" s="1"/>
  <c r="L31" i="29"/>
  <c r="I31" i="29"/>
  <c r="J31" i="29" s="1"/>
  <c r="L30" i="29"/>
  <c r="I30" i="29"/>
  <c r="N29" i="29"/>
  <c r="L29" i="29"/>
  <c r="J29" i="29"/>
  <c r="I29" i="29"/>
  <c r="L28" i="29"/>
  <c r="I28" i="29"/>
  <c r="N28" i="29" s="1"/>
  <c r="L27" i="29"/>
  <c r="I27" i="29"/>
  <c r="J27" i="29" s="1"/>
  <c r="L26" i="29"/>
  <c r="I26" i="29"/>
  <c r="I25" i="29"/>
  <c r="I24" i="29"/>
  <c r="O20" i="29"/>
  <c r="N20" i="29"/>
  <c r="J20" i="29"/>
  <c r="T19" i="29"/>
  <c r="I18" i="29"/>
  <c r="K18" i="29" s="1"/>
  <c r="H18" i="29"/>
  <c r="L13" i="29"/>
  <c r="H13" i="29"/>
  <c r="I13" i="29" s="1"/>
  <c r="I12" i="29"/>
  <c r="K12" i="29" s="1"/>
  <c r="H12" i="29"/>
  <c r="L11" i="29"/>
  <c r="H11" i="29"/>
  <c r="I11" i="29" s="1"/>
  <c r="I10" i="29"/>
  <c r="H10" i="29"/>
  <c r="B2" i="29"/>
  <c r="B1" i="29"/>
  <c r="D55" i="28"/>
  <c r="C55" i="28"/>
  <c r="H55" i="28" s="1"/>
  <c r="C54" i="28"/>
  <c r="H54" i="28" s="1"/>
  <c r="D53" i="28"/>
  <c r="H53" i="28" s="1"/>
  <c r="D52" i="28"/>
  <c r="H52" i="28" s="1"/>
  <c r="I41" i="28"/>
  <c r="J40" i="28"/>
  <c r="K40" i="28" s="1"/>
  <c r="T40" i="28" s="1"/>
  <c r="J39" i="28"/>
  <c r="F36" i="28"/>
  <c r="L35" i="28"/>
  <c r="I35" i="28"/>
  <c r="O35" i="28" s="1"/>
  <c r="L34" i="28"/>
  <c r="I34" i="28"/>
  <c r="L33" i="28"/>
  <c r="I33" i="28"/>
  <c r="N33" i="28" s="1"/>
  <c r="O32" i="28"/>
  <c r="L32" i="28"/>
  <c r="I32" i="28"/>
  <c r="N32" i="28" s="1"/>
  <c r="L31" i="28"/>
  <c r="I31" i="28"/>
  <c r="O31" i="28" s="1"/>
  <c r="L30" i="28"/>
  <c r="I30" i="28"/>
  <c r="N29" i="28"/>
  <c r="L29" i="28"/>
  <c r="J29" i="28"/>
  <c r="I29" i="28"/>
  <c r="L28" i="28"/>
  <c r="I28" i="28"/>
  <c r="N28" i="28" s="1"/>
  <c r="N27" i="28"/>
  <c r="L27" i="28"/>
  <c r="J27" i="28"/>
  <c r="I27" i="28"/>
  <c r="O27" i="28" s="1"/>
  <c r="L26" i="28"/>
  <c r="I26" i="28"/>
  <c r="I25" i="28"/>
  <c r="I24" i="28"/>
  <c r="O20" i="28"/>
  <c r="N20" i="28"/>
  <c r="J20" i="28"/>
  <c r="T19" i="28"/>
  <c r="I18" i="28"/>
  <c r="K18" i="28" s="1"/>
  <c r="H18" i="28"/>
  <c r="L13" i="28"/>
  <c r="H13" i="28"/>
  <c r="I13" i="28" s="1"/>
  <c r="I12" i="28"/>
  <c r="K12" i="28" s="1"/>
  <c r="H12" i="28"/>
  <c r="L11" i="28"/>
  <c r="H11" i="28"/>
  <c r="I11" i="28" s="1"/>
  <c r="I10" i="28"/>
  <c r="H10" i="28"/>
  <c r="B2" i="28"/>
  <c r="B1" i="28"/>
  <c r="D55" i="27"/>
  <c r="C55" i="27"/>
  <c r="H55" i="27" s="1"/>
  <c r="C54" i="27"/>
  <c r="H54" i="27" s="1"/>
  <c r="D53" i="27"/>
  <c r="H53" i="27" s="1"/>
  <c r="D52" i="27"/>
  <c r="H52" i="27" s="1"/>
  <c r="I41" i="27"/>
  <c r="J40" i="27"/>
  <c r="K40" i="27" s="1"/>
  <c r="T40" i="27" s="1"/>
  <c r="J39" i="27"/>
  <c r="F36" i="27"/>
  <c r="N35" i="27"/>
  <c r="L35" i="27"/>
  <c r="J35" i="27"/>
  <c r="I35" i="27"/>
  <c r="O35" i="27" s="1"/>
  <c r="L34" i="27"/>
  <c r="I34" i="27"/>
  <c r="L33" i="27"/>
  <c r="I33" i="27"/>
  <c r="N33" i="27" s="1"/>
  <c r="L32" i="27"/>
  <c r="K32" i="27"/>
  <c r="I32" i="27"/>
  <c r="N32" i="27" s="1"/>
  <c r="P31" i="27"/>
  <c r="O31" i="27"/>
  <c r="N31" i="27"/>
  <c r="L31" i="27"/>
  <c r="K31" i="27"/>
  <c r="J31" i="27"/>
  <c r="I31" i="27"/>
  <c r="L30" i="27"/>
  <c r="I30" i="27"/>
  <c r="L29" i="27"/>
  <c r="I29" i="27"/>
  <c r="N29" i="27" s="1"/>
  <c r="L28" i="27"/>
  <c r="I28" i="27"/>
  <c r="N28" i="27" s="1"/>
  <c r="N27" i="27"/>
  <c r="L27" i="27"/>
  <c r="J27" i="27"/>
  <c r="I27" i="27"/>
  <c r="L26" i="27"/>
  <c r="I26" i="27"/>
  <c r="I25" i="27"/>
  <c r="I24" i="27"/>
  <c r="O20" i="27"/>
  <c r="N20" i="27"/>
  <c r="J20" i="27"/>
  <c r="T19" i="27"/>
  <c r="I18" i="27"/>
  <c r="K18" i="27" s="1"/>
  <c r="H18" i="27"/>
  <c r="L13" i="27"/>
  <c r="H13" i="27"/>
  <c r="I13" i="27" s="1"/>
  <c r="I12" i="27"/>
  <c r="K12" i="27" s="1"/>
  <c r="H12" i="27"/>
  <c r="L11" i="27"/>
  <c r="H11" i="27"/>
  <c r="I11" i="27" s="1"/>
  <c r="I10" i="27"/>
  <c r="I14" i="27" s="1"/>
  <c r="H10" i="27"/>
  <c r="B2" i="27"/>
  <c r="B1" i="27"/>
  <c r="D55" i="26"/>
  <c r="C55" i="26"/>
  <c r="H55" i="26" s="1"/>
  <c r="C54" i="26"/>
  <c r="H54" i="26" s="1"/>
  <c r="D53" i="26"/>
  <c r="H53" i="26" s="1"/>
  <c r="D52" i="26"/>
  <c r="H52" i="26" s="1"/>
  <c r="I41" i="26"/>
  <c r="J40" i="26"/>
  <c r="K40" i="26" s="1"/>
  <c r="T40" i="26" s="1"/>
  <c r="J39" i="26"/>
  <c r="F36" i="26"/>
  <c r="N35" i="26"/>
  <c r="L35" i="26"/>
  <c r="J35" i="26"/>
  <c r="I35" i="26"/>
  <c r="O35" i="26" s="1"/>
  <c r="L34" i="26"/>
  <c r="I34" i="26"/>
  <c r="L33" i="26"/>
  <c r="I33" i="26"/>
  <c r="N33" i="26" s="1"/>
  <c r="O32" i="26"/>
  <c r="L32" i="26"/>
  <c r="K32" i="26"/>
  <c r="I32" i="26"/>
  <c r="N32" i="26" s="1"/>
  <c r="P31" i="26"/>
  <c r="O31" i="26"/>
  <c r="N31" i="26"/>
  <c r="L31" i="26"/>
  <c r="K31" i="26"/>
  <c r="J31" i="26"/>
  <c r="I31" i="26"/>
  <c r="L30" i="26"/>
  <c r="I30" i="26"/>
  <c r="L29" i="26"/>
  <c r="I29" i="26"/>
  <c r="N29" i="26" s="1"/>
  <c r="L28" i="26"/>
  <c r="I28" i="26"/>
  <c r="N28" i="26" s="1"/>
  <c r="L27" i="26"/>
  <c r="J27" i="26"/>
  <c r="I27" i="26"/>
  <c r="O27" i="26" s="1"/>
  <c r="L26" i="26"/>
  <c r="I26" i="26"/>
  <c r="I25" i="26"/>
  <c r="I24" i="26"/>
  <c r="O20" i="26"/>
  <c r="N20" i="26"/>
  <c r="J20" i="26"/>
  <c r="T19" i="26"/>
  <c r="I18" i="26"/>
  <c r="K18" i="26" s="1"/>
  <c r="H18" i="26"/>
  <c r="L13" i="26"/>
  <c r="H13" i="26"/>
  <c r="I13" i="26" s="1"/>
  <c r="I12" i="26"/>
  <c r="K12" i="26" s="1"/>
  <c r="H12" i="26"/>
  <c r="L11" i="26"/>
  <c r="H11" i="26"/>
  <c r="I11" i="26" s="1"/>
  <c r="I10" i="26"/>
  <c r="H10" i="26"/>
  <c r="B2" i="26"/>
  <c r="B1" i="26"/>
  <c r="D55" i="25"/>
  <c r="C55" i="25"/>
  <c r="H55" i="25" s="1"/>
  <c r="C54" i="25"/>
  <c r="H54" i="25" s="1"/>
  <c r="D53" i="25"/>
  <c r="H53" i="25" s="1"/>
  <c r="D52" i="25"/>
  <c r="H52" i="25" s="1"/>
  <c r="I41" i="25"/>
  <c r="J40" i="25"/>
  <c r="K40" i="25" s="1"/>
  <c r="T40" i="25" s="1"/>
  <c r="J39" i="25"/>
  <c r="F36" i="25"/>
  <c r="L35" i="25"/>
  <c r="I35" i="25"/>
  <c r="O35" i="25" s="1"/>
  <c r="L34" i="25"/>
  <c r="I34" i="25"/>
  <c r="L33" i="25"/>
  <c r="I33" i="25"/>
  <c r="N33" i="25" s="1"/>
  <c r="O32" i="25"/>
  <c r="L32" i="25"/>
  <c r="K32" i="25"/>
  <c r="I32" i="25"/>
  <c r="N32" i="25" s="1"/>
  <c r="O31" i="25"/>
  <c r="L31" i="25"/>
  <c r="K31" i="25"/>
  <c r="J31" i="25"/>
  <c r="I31" i="25"/>
  <c r="L30" i="25"/>
  <c r="I30" i="25"/>
  <c r="L29" i="25"/>
  <c r="I29" i="25"/>
  <c r="N29" i="25" s="1"/>
  <c r="O28" i="25"/>
  <c r="L28" i="25"/>
  <c r="I28" i="25"/>
  <c r="N28" i="25" s="1"/>
  <c r="O27" i="25"/>
  <c r="L27" i="25"/>
  <c r="J27" i="25"/>
  <c r="I27" i="25"/>
  <c r="L26" i="25"/>
  <c r="I26" i="25"/>
  <c r="I25" i="25"/>
  <c r="I24" i="25"/>
  <c r="O20" i="25"/>
  <c r="N20" i="25"/>
  <c r="J20" i="25"/>
  <c r="T19" i="25"/>
  <c r="I18" i="25"/>
  <c r="K18" i="25" s="1"/>
  <c r="H18" i="25"/>
  <c r="L13" i="25"/>
  <c r="H13" i="25"/>
  <c r="I13" i="25" s="1"/>
  <c r="I12" i="25"/>
  <c r="K12" i="25" s="1"/>
  <c r="H12" i="25"/>
  <c r="L11" i="25"/>
  <c r="H11" i="25"/>
  <c r="I11" i="25" s="1"/>
  <c r="I10" i="25"/>
  <c r="H10" i="25"/>
  <c r="B2" i="25"/>
  <c r="B1" i="25"/>
  <c r="I14" i="28" l="1"/>
  <c r="H55" i="29"/>
  <c r="J41" i="27"/>
  <c r="L36" i="26"/>
  <c r="J33" i="28"/>
  <c r="J33" i="29"/>
  <c r="K28" i="27"/>
  <c r="K28" i="26"/>
  <c r="K28" i="29"/>
  <c r="O28" i="29"/>
  <c r="K28" i="25"/>
  <c r="I36" i="29"/>
  <c r="I14" i="29"/>
  <c r="I14" i="25"/>
  <c r="J41" i="26"/>
  <c r="J41" i="25"/>
  <c r="J41" i="28"/>
  <c r="I36" i="27"/>
  <c r="L36" i="25"/>
  <c r="J35" i="25"/>
  <c r="N27" i="26"/>
  <c r="P27" i="26" s="1"/>
  <c r="R27" i="26" s="1"/>
  <c r="S27" i="26" s="1"/>
  <c r="P31" i="28"/>
  <c r="K32" i="29"/>
  <c r="N35" i="29"/>
  <c r="P35" i="29" s="1"/>
  <c r="J29" i="25"/>
  <c r="M31" i="26"/>
  <c r="J33" i="26"/>
  <c r="O28" i="27"/>
  <c r="P35" i="27"/>
  <c r="R35" i="27" s="1"/>
  <c r="S35" i="27" s="1"/>
  <c r="J31" i="28"/>
  <c r="K27" i="29"/>
  <c r="M27" i="29" s="1"/>
  <c r="N35" i="25"/>
  <c r="P35" i="25" s="1"/>
  <c r="R35" i="25" s="1"/>
  <c r="S35" i="25" s="1"/>
  <c r="O32" i="29"/>
  <c r="L36" i="27"/>
  <c r="K27" i="25"/>
  <c r="M27" i="25" s="1"/>
  <c r="J29" i="27"/>
  <c r="K28" i="28"/>
  <c r="N31" i="28"/>
  <c r="J35" i="28"/>
  <c r="N27" i="29"/>
  <c r="I36" i="26"/>
  <c r="O27" i="29"/>
  <c r="P27" i="29" s="1"/>
  <c r="R27" i="29" s="1"/>
  <c r="S27" i="29" s="1"/>
  <c r="T27" i="29" s="1"/>
  <c r="N27" i="25"/>
  <c r="P27" i="25" s="1"/>
  <c r="K27" i="27"/>
  <c r="M27" i="27" s="1"/>
  <c r="O28" i="28"/>
  <c r="K32" i="28"/>
  <c r="N35" i="28"/>
  <c r="P35" i="28" s="1"/>
  <c r="M31" i="29"/>
  <c r="M31" i="25"/>
  <c r="J33" i="25"/>
  <c r="O28" i="26"/>
  <c r="P35" i="26"/>
  <c r="R35" i="26" s="1"/>
  <c r="S35" i="26" s="1"/>
  <c r="O32" i="27"/>
  <c r="P32" i="27" s="1"/>
  <c r="I36" i="28"/>
  <c r="K31" i="29"/>
  <c r="J29" i="26"/>
  <c r="O27" i="27"/>
  <c r="P27" i="27" s="1"/>
  <c r="R27" i="27" s="1"/>
  <c r="M31" i="27"/>
  <c r="J33" i="27"/>
  <c r="N31" i="29"/>
  <c r="L36" i="28"/>
  <c r="O31" i="29"/>
  <c r="I36" i="25"/>
  <c r="N31" i="25"/>
  <c r="P31" i="25" s="1"/>
  <c r="K27" i="26"/>
  <c r="M27" i="26" s="1"/>
  <c r="P27" i="28"/>
  <c r="R27" i="28" s="1"/>
  <c r="S27" i="28" s="1"/>
  <c r="L36" i="29"/>
  <c r="P31" i="29"/>
  <c r="R31" i="29" s="1"/>
  <c r="S31" i="29" s="1"/>
  <c r="J35" i="29"/>
  <c r="I14" i="26"/>
  <c r="K20" i="29"/>
  <c r="M18" i="29"/>
  <c r="M20" i="29" s="1"/>
  <c r="O11" i="29"/>
  <c r="K11" i="29"/>
  <c r="N11" i="29"/>
  <c r="J11" i="29"/>
  <c r="P11" i="29"/>
  <c r="N13" i="29"/>
  <c r="J13" i="29"/>
  <c r="O13" i="29"/>
  <c r="K13" i="29"/>
  <c r="M33" i="29"/>
  <c r="M12" i="29"/>
  <c r="H57" i="29"/>
  <c r="K10" i="29"/>
  <c r="M10" i="29" s="1"/>
  <c r="P12" i="29"/>
  <c r="P18" i="29"/>
  <c r="J24" i="29"/>
  <c r="O24" i="29"/>
  <c r="J25" i="29"/>
  <c r="M25" i="29" s="1"/>
  <c r="O25" i="29"/>
  <c r="J26" i="29"/>
  <c r="N26" i="29"/>
  <c r="P26" i="29" s="1"/>
  <c r="P28" i="29"/>
  <c r="K29" i="29"/>
  <c r="O29" i="29"/>
  <c r="P29" i="29" s="1"/>
  <c r="J30" i="29"/>
  <c r="M30" i="29" s="1"/>
  <c r="N30" i="29"/>
  <c r="P32" i="29"/>
  <c r="K33" i="29"/>
  <c r="O33" i="29"/>
  <c r="P33" i="29" s="1"/>
  <c r="J34" i="29"/>
  <c r="N34" i="29"/>
  <c r="P34" i="29" s="1"/>
  <c r="N24" i="29"/>
  <c r="N25" i="29"/>
  <c r="I20" i="29"/>
  <c r="K24" i="29"/>
  <c r="P24" i="29"/>
  <c r="K25" i="29"/>
  <c r="K26" i="29"/>
  <c r="O26" i="29"/>
  <c r="K30" i="29"/>
  <c r="O30" i="29"/>
  <c r="P30" i="29" s="1"/>
  <c r="K34" i="29"/>
  <c r="O34" i="29"/>
  <c r="P10" i="29"/>
  <c r="J28" i="29"/>
  <c r="J32" i="29"/>
  <c r="K35" i="29"/>
  <c r="K39" i="29"/>
  <c r="R31" i="28"/>
  <c r="S31" i="28" s="1"/>
  <c r="M12" i="28"/>
  <c r="K20" i="28"/>
  <c r="M18" i="28"/>
  <c r="M20" i="28" s="1"/>
  <c r="O11" i="28"/>
  <c r="K11" i="28"/>
  <c r="N11" i="28"/>
  <c r="N14" i="28" s="1"/>
  <c r="J11" i="28"/>
  <c r="M11" i="28" s="1"/>
  <c r="N13" i="28"/>
  <c r="J13" i="28"/>
  <c r="O13" i="28"/>
  <c r="P13" i="28" s="1"/>
  <c r="K13" i="28"/>
  <c r="M13" i="28" s="1"/>
  <c r="H57" i="28"/>
  <c r="K10" i="28"/>
  <c r="P12" i="28"/>
  <c r="P18" i="28"/>
  <c r="J24" i="28"/>
  <c r="O24" i="28"/>
  <c r="J25" i="28"/>
  <c r="O25" i="28"/>
  <c r="J26" i="28"/>
  <c r="N26" i="28"/>
  <c r="P28" i="28"/>
  <c r="K29" i="28"/>
  <c r="M29" i="28" s="1"/>
  <c r="O29" i="28"/>
  <c r="P29" i="28" s="1"/>
  <c r="J30" i="28"/>
  <c r="N30" i="28"/>
  <c r="P32" i="28"/>
  <c r="K33" i="28"/>
  <c r="O33" i="28"/>
  <c r="P33" i="28" s="1"/>
  <c r="J34" i="28"/>
  <c r="N34" i="28"/>
  <c r="M35" i="28"/>
  <c r="I20" i="28"/>
  <c r="K24" i="28"/>
  <c r="K25" i="28"/>
  <c r="K26" i="28"/>
  <c r="O26" i="28"/>
  <c r="K30" i="28"/>
  <c r="O30" i="28"/>
  <c r="K34" i="28"/>
  <c r="O34" i="28"/>
  <c r="P34" i="28" s="1"/>
  <c r="N24" i="28"/>
  <c r="N25" i="28"/>
  <c r="P25" i="28" s="1"/>
  <c r="M26" i="28"/>
  <c r="P10" i="28"/>
  <c r="K27" i="28"/>
  <c r="J28" i="28"/>
  <c r="K31" i="28"/>
  <c r="J32" i="28"/>
  <c r="M32" i="28" s="1"/>
  <c r="K35" i="28"/>
  <c r="K39" i="28"/>
  <c r="J13" i="27"/>
  <c r="O13" i="27"/>
  <c r="K13" i="27"/>
  <c r="M13" i="27" s="1"/>
  <c r="N13" i="27"/>
  <c r="M12" i="27"/>
  <c r="O11" i="27"/>
  <c r="O14" i="27" s="1"/>
  <c r="K11" i="27"/>
  <c r="N11" i="27"/>
  <c r="J11" i="27"/>
  <c r="M11" i="27" s="1"/>
  <c r="K20" i="27"/>
  <c r="M18" i="27"/>
  <c r="M20" i="27" s="1"/>
  <c r="H57" i="27"/>
  <c r="N24" i="27"/>
  <c r="N25" i="27"/>
  <c r="P25" i="27" s="1"/>
  <c r="K10" i="27"/>
  <c r="M10" i="27" s="1"/>
  <c r="P12" i="27"/>
  <c r="P18" i="27"/>
  <c r="J24" i="27"/>
  <c r="O24" i="27"/>
  <c r="J25" i="27"/>
  <c r="O25" i="27"/>
  <c r="J26" i="27"/>
  <c r="N26" i="27"/>
  <c r="P28" i="27"/>
  <c r="K29" i="27"/>
  <c r="O29" i="27"/>
  <c r="P29" i="27" s="1"/>
  <c r="J30" i="27"/>
  <c r="N30" i="27"/>
  <c r="R31" i="27"/>
  <c r="S31" i="27" s="1"/>
  <c r="K33" i="27"/>
  <c r="O33" i="27"/>
  <c r="P33" i="27" s="1"/>
  <c r="J34" i="27"/>
  <c r="N34" i="27"/>
  <c r="I20" i="27"/>
  <c r="K24" i="27"/>
  <c r="K25" i="27"/>
  <c r="K26" i="27"/>
  <c r="O26" i="27"/>
  <c r="K30" i="27"/>
  <c r="O30" i="27"/>
  <c r="K34" i="27"/>
  <c r="O34" i="27"/>
  <c r="P10" i="27"/>
  <c r="J28" i="27"/>
  <c r="J32" i="27"/>
  <c r="K35" i="27"/>
  <c r="M35" i="27" s="1"/>
  <c r="K39" i="27"/>
  <c r="M18" i="26"/>
  <c r="M20" i="26" s="1"/>
  <c r="K20" i="26"/>
  <c r="N13" i="26"/>
  <c r="J13" i="26"/>
  <c r="O13" i="26"/>
  <c r="K13" i="26"/>
  <c r="M12" i="26"/>
  <c r="O11" i="26"/>
  <c r="K11" i="26"/>
  <c r="N11" i="26"/>
  <c r="J11" i="26"/>
  <c r="H57" i="26"/>
  <c r="M30" i="26"/>
  <c r="K10" i="26"/>
  <c r="M10" i="26" s="1"/>
  <c r="P12" i="26"/>
  <c r="P18" i="26"/>
  <c r="J24" i="26"/>
  <c r="O24" i="26"/>
  <c r="J25" i="26"/>
  <c r="O25" i="26"/>
  <c r="J26" i="26"/>
  <c r="N26" i="26"/>
  <c r="P28" i="26"/>
  <c r="K29" i="26"/>
  <c r="M29" i="26" s="1"/>
  <c r="O29" i="26"/>
  <c r="P29" i="26" s="1"/>
  <c r="J30" i="26"/>
  <c r="N30" i="26"/>
  <c r="P30" i="26" s="1"/>
  <c r="R31" i="26"/>
  <c r="P32" i="26"/>
  <c r="K33" i="26"/>
  <c r="O33" i="26"/>
  <c r="P33" i="26" s="1"/>
  <c r="J34" i="26"/>
  <c r="N34" i="26"/>
  <c r="I20" i="26"/>
  <c r="K24" i="26"/>
  <c r="K25" i="26"/>
  <c r="M25" i="26" s="1"/>
  <c r="K26" i="26"/>
  <c r="O26" i="26"/>
  <c r="K30" i="26"/>
  <c r="O30" i="26"/>
  <c r="K34" i="26"/>
  <c r="O34" i="26"/>
  <c r="N24" i="26"/>
  <c r="N25" i="26"/>
  <c r="P25" i="26" s="1"/>
  <c r="P10" i="26"/>
  <c r="J28" i="26"/>
  <c r="J32" i="26"/>
  <c r="M32" i="26" s="1"/>
  <c r="K35" i="26"/>
  <c r="K39" i="26"/>
  <c r="J13" i="25"/>
  <c r="N13" i="25"/>
  <c r="O13" i="25"/>
  <c r="K13" i="25"/>
  <c r="M12" i="25"/>
  <c r="O11" i="25"/>
  <c r="K11" i="25"/>
  <c r="J11" i="25"/>
  <c r="N11" i="25"/>
  <c r="M18" i="25"/>
  <c r="M20" i="25" s="1"/>
  <c r="K20" i="25"/>
  <c r="H57" i="25"/>
  <c r="N24" i="25"/>
  <c r="P24" i="25" s="1"/>
  <c r="N25" i="25"/>
  <c r="K10" i="25"/>
  <c r="M10" i="25" s="1"/>
  <c r="P12" i="25"/>
  <c r="P18" i="25"/>
  <c r="J24" i="25"/>
  <c r="O24" i="25"/>
  <c r="J25" i="25"/>
  <c r="O25" i="25"/>
  <c r="J26" i="25"/>
  <c r="N26" i="25"/>
  <c r="R27" i="25"/>
  <c r="S27" i="25" s="1"/>
  <c r="P28" i="25"/>
  <c r="K29" i="25"/>
  <c r="M29" i="25" s="1"/>
  <c r="O29" i="25"/>
  <c r="P29" i="25" s="1"/>
  <c r="J30" i="25"/>
  <c r="N30" i="25"/>
  <c r="P30" i="25" s="1"/>
  <c r="R31" i="25"/>
  <c r="S31" i="25" s="1"/>
  <c r="P32" i="25"/>
  <c r="K33" i="25"/>
  <c r="O33" i="25"/>
  <c r="P33" i="25" s="1"/>
  <c r="J34" i="25"/>
  <c r="N34" i="25"/>
  <c r="M35" i="25"/>
  <c r="I20" i="25"/>
  <c r="K24" i="25"/>
  <c r="K25" i="25"/>
  <c r="K26" i="25"/>
  <c r="O26" i="25"/>
  <c r="K30" i="25"/>
  <c r="M30" i="25" s="1"/>
  <c r="O30" i="25"/>
  <c r="M32" i="25"/>
  <c r="K34" i="25"/>
  <c r="O34" i="25"/>
  <c r="P10" i="25"/>
  <c r="J28" i="25"/>
  <c r="J32" i="25"/>
  <c r="K35" i="25"/>
  <c r="K39" i="25"/>
  <c r="L32" i="1"/>
  <c r="I32" i="1"/>
  <c r="J32" i="1" s="1"/>
  <c r="O32" i="15"/>
  <c r="L32" i="15"/>
  <c r="K32" i="15"/>
  <c r="J32" i="15"/>
  <c r="I32" i="15"/>
  <c r="N32" i="15" s="1"/>
  <c r="O32" i="16"/>
  <c r="L32" i="16"/>
  <c r="I32" i="16"/>
  <c r="N32" i="16" s="1"/>
  <c r="O32" i="17"/>
  <c r="L32" i="17"/>
  <c r="I32" i="17"/>
  <c r="K32" i="17" s="1"/>
  <c r="L32" i="18"/>
  <c r="I32" i="18"/>
  <c r="K32" i="18" s="1"/>
  <c r="L32" i="19"/>
  <c r="I32" i="19"/>
  <c r="K32" i="19" s="1"/>
  <c r="L32" i="20"/>
  <c r="I32" i="20"/>
  <c r="N32" i="20" s="1"/>
  <c r="L32" i="21"/>
  <c r="I32" i="21"/>
  <c r="O32" i="21" s="1"/>
  <c r="L32" i="22"/>
  <c r="I32" i="22"/>
  <c r="J32" i="22" s="1"/>
  <c r="L32" i="23"/>
  <c r="I32" i="23"/>
  <c r="O32" i="23" s="1"/>
  <c r="F32" i="24"/>
  <c r="O31" i="1"/>
  <c r="L31" i="1"/>
  <c r="K31" i="1"/>
  <c r="J31" i="1"/>
  <c r="I31" i="1"/>
  <c r="N31" i="1" s="1"/>
  <c r="P31" i="1" s="1"/>
  <c r="I31" i="15"/>
  <c r="O31" i="15" s="1"/>
  <c r="O31" i="16"/>
  <c r="L31" i="16"/>
  <c r="K31" i="16"/>
  <c r="I31" i="16"/>
  <c r="L31" i="17"/>
  <c r="I31" i="17"/>
  <c r="K31" i="17" s="1"/>
  <c r="N31" i="18"/>
  <c r="L31" i="18"/>
  <c r="J31" i="18"/>
  <c r="I31" i="18"/>
  <c r="O31" i="18" s="1"/>
  <c r="L31" i="19"/>
  <c r="I31" i="19"/>
  <c r="N31" i="19" s="1"/>
  <c r="L31" i="20"/>
  <c r="I31" i="20"/>
  <c r="O31" i="20" s="1"/>
  <c r="L31" i="21"/>
  <c r="I31" i="21"/>
  <c r="L31" i="22"/>
  <c r="I31" i="22"/>
  <c r="N31" i="22" s="1"/>
  <c r="L31" i="23"/>
  <c r="I31" i="23"/>
  <c r="F31" i="24"/>
  <c r="I40" i="24"/>
  <c r="I39" i="24"/>
  <c r="L25" i="24"/>
  <c r="L24" i="24"/>
  <c r="F35" i="24"/>
  <c r="F34" i="24"/>
  <c r="F33" i="24"/>
  <c r="F30" i="24"/>
  <c r="F29" i="24"/>
  <c r="F28" i="24"/>
  <c r="F27" i="24"/>
  <c r="F26" i="24"/>
  <c r="F25" i="24"/>
  <c r="F24" i="24"/>
  <c r="E18" i="24"/>
  <c r="I19" i="24"/>
  <c r="O18" i="24"/>
  <c r="O20" i="24" s="1"/>
  <c r="N18" i="24"/>
  <c r="N20" i="24" s="1"/>
  <c r="L18" i="24"/>
  <c r="J18" i="24"/>
  <c r="J20" i="24" s="1"/>
  <c r="O12" i="24"/>
  <c r="N12" i="24"/>
  <c r="L12" i="24"/>
  <c r="J12" i="24"/>
  <c r="O10" i="24"/>
  <c r="N10" i="24"/>
  <c r="L10" i="24"/>
  <c r="J10" i="24"/>
  <c r="F13" i="24"/>
  <c r="F12" i="24"/>
  <c r="F11" i="24"/>
  <c r="F10" i="24"/>
  <c r="F36" i="19"/>
  <c r="B2" i="24"/>
  <c r="B1" i="24"/>
  <c r="B3" i="23"/>
  <c r="B3" i="22"/>
  <c r="B3" i="21"/>
  <c r="B3" i="20"/>
  <c r="B3" i="19"/>
  <c r="B3" i="18"/>
  <c r="B3" i="17"/>
  <c r="B3" i="16"/>
  <c r="B3" i="15"/>
  <c r="D55" i="23"/>
  <c r="C55" i="23"/>
  <c r="C54" i="23"/>
  <c r="H54" i="23" s="1"/>
  <c r="D53" i="23"/>
  <c r="H53" i="23" s="1"/>
  <c r="D52" i="23"/>
  <c r="H52" i="23" s="1"/>
  <c r="I41" i="23"/>
  <c r="J40" i="23"/>
  <c r="K40" i="23" s="1"/>
  <c r="T40" i="23" s="1"/>
  <c r="J39" i="23"/>
  <c r="F36" i="23"/>
  <c r="L35" i="23"/>
  <c r="I35" i="23"/>
  <c r="O35" i="23" s="1"/>
  <c r="L34" i="23"/>
  <c r="I34" i="23"/>
  <c r="L33" i="23"/>
  <c r="I33" i="23"/>
  <c r="N33" i="23" s="1"/>
  <c r="L30" i="23"/>
  <c r="I30" i="23"/>
  <c r="J30" i="23" s="1"/>
  <c r="L29" i="23"/>
  <c r="I29" i="23"/>
  <c r="K29" i="23" s="1"/>
  <c r="L28" i="23"/>
  <c r="I28" i="23"/>
  <c r="K28" i="23" s="1"/>
  <c r="L27" i="23"/>
  <c r="I27" i="23"/>
  <c r="O27" i="23" s="1"/>
  <c r="L26" i="23"/>
  <c r="I26" i="23"/>
  <c r="K26" i="23" s="1"/>
  <c r="I25" i="23"/>
  <c r="I24" i="23"/>
  <c r="K24" i="23" s="1"/>
  <c r="O20" i="23"/>
  <c r="N20" i="23"/>
  <c r="J20" i="23"/>
  <c r="T19" i="23"/>
  <c r="I18" i="23"/>
  <c r="I20" i="23" s="1"/>
  <c r="H18" i="23"/>
  <c r="L13" i="23"/>
  <c r="H13" i="23"/>
  <c r="I13" i="23" s="1"/>
  <c r="H12" i="23"/>
  <c r="I12" i="23" s="1"/>
  <c r="L11" i="23"/>
  <c r="H11" i="23"/>
  <c r="I11" i="23" s="1"/>
  <c r="H10" i="23"/>
  <c r="I10" i="23" s="1"/>
  <c r="B2" i="23"/>
  <c r="B1" i="23"/>
  <c r="D55" i="22"/>
  <c r="C55" i="22"/>
  <c r="C54" i="22"/>
  <c r="H54" i="22" s="1"/>
  <c r="D53" i="22"/>
  <c r="H53" i="22" s="1"/>
  <c r="D52" i="22"/>
  <c r="H52" i="22" s="1"/>
  <c r="I41" i="22"/>
  <c r="J40" i="22"/>
  <c r="K40" i="22" s="1"/>
  <c r="T40" i="22" s="1"/>
  <c r="J39" i="22"/>
  <c r="F36" i="22"/>
  <c r="L35" i="22"/>
  <c r="I35" i="22"/>
  <c r="O35" i="22" s="1"/>
  <c r="L34" i="22"/>
  <c r="I34" i="22"/>
  <c r="L33" i="22"/>
  <c r="I33" i="22"/>
  <c r="O33" i="22" s="1"/>
  <c r="L30" i="22"/>
  <c r="I30" i="22"/>
  <c r="J30" i="22" s="1"/>
  <c r="L29" i="22"/>
  <c r="I29" i="22"/>
  <c r="K29" i="22" s="1"/>
  <c r="L28" i="22"/>
  <c r="I28" i="22"/>
  <c r="K28" i="22" s="1"/>
  <c r="L27" i="22"/>
  <c r="I27" i="22"/>
  <c r="O27" i="22" s="1"/>
  <c r="L26" i="22"/>
  <c r="I26" i="22"/>
  <c r="N26" i="22" s="1"/>
  <c r="I25" i="22"/>
  <c r="O25" i="22" s="1"/>
  <c r="I24" i="22"/>
  <c r="O24" i="22" s="1"/>
  <c r="O20" i="22"/>
  <c r="N20" i="22"/>
  <c r="J20" i="22"/>
  <c r="T19" i="22"/>
  <c r="I18" i="22"/>
  <c r="I20" i="22" s="1"/>
  <c r="H18" i="22"/>
  <c r="L13" i="22"/>
  <c r="H13" i="22"/>
  <c r="I13" i="22" s="1"/>
  <c r="I12" i="22"/>
  <c r="P12" i="22" s="1"/>
  <c r="H12" i="22"/>
  <c r="L11" i="22"/>
  <c r="H11" i="22"/>
  <c r="I11" i="22" s="1"/>
  <c r="H10" i="22"/>
  <c r="I10" i="22" s="1"/>
  <c r="B2" i="22"/>
  <c r="B1" i="22"/>
  <c r="D55" i="21"/>
  <c r="C55" i="21"/>
  <c r="H55" i="21" s="1"/>
  <c r="C54" i="21"/>
  <c r="H54" i="21" s="1"/>
  <c r="D53" i="21"/>
  <c r="H53" i="21" s="1"/>
  <c r="D52" i="21"/>
  <c r="H52" i="21" s="1"/>
  <c r="I41" i="21"/>
  <c r="J40" i="21"/>
  <c r="K40" i="21" s="1"/>
  <c r="T40" i="21" s="1"/>
  <c r="J39" i="21"/>
  <c r="F36" i="21"/>
  <c r="L35" i="21"/>
  <c r="I35" i="21"/>
  <c r="L34" i="21"/>
  <c r="I34" i="21"/>
  <c r="J34" i="21" s="1"/>
  <c r="L33" i="21"/>
  <c r="I33" i="21"/>
  <c r="N33" i="21" s="1"/>
  <c r="L30" i="21"/>
  <c r="I30" i="21"/>
  <c r="J30" i="21" s="1"/>
  <c r="L29" i="21"/>
  <c r="I29" i="21"/>
  <c r="J29" i="21" s="1"/>
  <c r="L28" i="21"/>
  <c r="I28" i="21"/>
  <c r="J28" i="21" s="1"/>
  <c r="L27" i="21"/>
  <c r="I27" i="21"/>
  <c r="K27" i="21" s="1"/>
  <c r="L26" i="21"/>
  <c r="I26" i="21"/>
  <c r="K26" i="21" s="1"/>
  <c r="I25" i="21"/>
  <c r="K25" i="21" s="1"/>
  <c r="I24" i="21"/>
  <c r="K24" i="21" s="1"/>
  <c r="O20" i="21"/>
  <c r="N20" i="21"/>
  <c r="J20" i="21"/>
  <c r="T19" i="21"/>
  <c r="I18" i="21"/>
  <c r="I20" i="21" s="1"/>
  <c r="H18" i="21"/>
  <c r="L13" i="21"/>
  <c r="I13" i="21"/>
  <c r="H13" i="21"/>
  <c r="H12" i="21"/>
  <c r="I12" i="21" s="1"/>
  <c r="L11" i="21"/>
  <c r="H11" i="21"/>
  <c r="I11" i="21" s="1"/>
  <c r="I10" i="21"/>
  <c r="P10" i="21" s="1"/>
  <c r="H10" i="21"/>
  <c r="B2" i="21"/>
  <c r="B1" i="21"/>
  <c r="D55" i="20"/>
  <c r="C55" i="20"/>
  <c r="C54" i="20"/>
  <c r="H54" i="20" s="1"/>
  <c r="D53" i="20"/>
  <c r="H53" i="20" s="1"/>
  <c r="D52" i="20"/>
  <c r="H52" i="20" s="1"/>
  <c r="I41" i="20"/>
  <c r="J40" i="20"/>
  <c r="K40" i="20" s="1"/>
  <c r="T40" i="20" s="1"/>
  <c r="J39" i="20"/>
  <c r="F36" i="20"/>
  <c r="L35" i="20"/>
  <c r="I35" i="20"/>
  <c r="L34" i="20"/>
  <c r="I34" i="20"/>
  <c r="J34" i="20" s="1"/>
  <c r="L33" i="20"/>
  <c r="I33" i="20"/>
  <c r="K33" i="20" s="1"/>
  <c r="L30" i="20"/>
  <c r="I30" i="20"/>
  <c r="J30" i="20" s="1"/>
  <c r="L29" i="20"/>
  <c r="I29" i="20"/>
  <c r="K29" i="20" s="1"/>
  <c r="L28" i="20"/>
  <c r="K28" i="20"/>
  <c r="I28" i="20"/>
  <c r="J28" i="20" s="1"/>
  <c r="L27" i="20"/>
  <c r="I27" i="20"/>
  <c r="O27" i="20" s="1"/>
  <c r="L26" i="20"/>
  <c r="I26" i="20"/>
  <c r="N26" i="20" s="1"/>
  <c r="I25" i="20"/>
  <c r="O25" i="20" s="1"/>
  <c r="I24" i="20"/>
  <c r="O24" i="20" s="1"/>
  <c r="O20" i="20"/>
  <c r="N20" i="20"/>
  <c r="J20" i="20"/>
  <c r="T19" i="20"/>
  <c r="I18" i="20"/>
  <c r="I20" i="20" s="1"/>
  <c r="H18" i="20"/>
  <c r="L13" i="20"/>
  <c r="H13" i="20"/>
  <c r="I13" i="20" s="1"/>
  <c r="I12" i="20"/>
  <c r="P12" i="20" s="1"/>
  <c r="H12" i="20"/>
  <c r="L11" i="20"/>
  <c r="H11" i="20"/>
  <c r="I11" i="20" s="1"/>
  <c r="I10" i="20"/>
  <c r="P10" i="20" s="1"/>
  <c r="H10" i="20"/>
  <c r="B2" i="20"/>
  <c r="B1" i="20"/>
  <c r="D55" i="19"/>
  <c r="C55" i="19"/>
  <c r="C54" i="19"/>
  <c r="H54" i="19" s="1"/>
  <c r="D53" i="19"/>
  <c r="H53" i="19" s="1"/>
  <c r="D52" i="19"/>
  <c r="H52" i="19" s="1"/>
  <c r="I41" i="19"/>
  <c r="J40" i="19"/>
  <c r="K40" i="19" s="1"/>
  <c r="T40" i="19" s="1"/>
  <c r="J39" i="19"/>
  <c r="K39" i="19" s="1"/>
  <c r="T39" i="19" s="1"/>
  <c r="L35" i="19"/>
  <c r="I35" i="19"/>
  <c r="K35" i="19" s="1"/>
  <c r="L34" i="19"/>
  <c r="I34" i="19"/>
  <c r="L33" i="19"/>
  <c r="I33" i="19"/>
  <c r="N33" i="19" s="1"/>
  <c r="L30" i="19"/>
  <c r="I30" i="19"/>
  <c r="J30" i="19" s="1"/>
  <c r="L29" i="19"/>
  <c r="I29" i="19"/>
  <c r="K29" i="19" s="1"/>
  <c r="L28" i="19"/>
  <c r="I28" i="19"/>
  <c r="K28" i="19" s="1"/>
  <c r="L27" i="19"/>
  <c r="I27" i="19"/>
  <c r="O27" i="19" s="1"/>
  <c r="L26" i="19"/>
  <c r="I26" i="19"/>
  <c r="N26" i="19" s="1"/>
  <c r="I25" i="19"/>
  <c r="O25" i="19" s="1"/>
  <c r="I24" i="19"/>
  <c r="O24" i="19" s="1"/>
  <c r="O20" i="19"/>
  <c r="N20" i="19"/>
  <c r="J20" i="19"/>
  <c r="T19" i="19"/>
  <c r="I18" i="19"/>
  <c r="I20" i="19" s="1"/>
  <c r="H18" i="19"/>
  <c r="L13" i="19"/>
  <c r="H13" i="19"/>
  <c r="I13" i="19" s="1"/>
  <c r="H12" i="19"/>
  <c r="I12" i="19" s="1"/>
  <c r="L11" i="19"/>
  <c r="H11" i="19"/>
  <c r="I11" i="19" s="1"/>
  <c r="I10" i="19"/>
  <c r="P10" i="19" s="1"/>
  <c r="H10" i="19"/>
  <c r="B2" i="19"/>
  <c r="B1" i="19"/>
  <c r="D55" i="18"/>
  <c r="C55" i="18"/>
  <c r="C54" i="18"/>
  <c r="H54" i="18" s="1"/>
  <c r="D53" i="18"/>
  <c r="H53" i="18" s="1"/>
  <c r="D52" i="18"/>
  <c r="H52" i="18" s="1"/>
  <c r="I41" i="18"/>
  <c r="J40" i="18"/>
  <c r="K40" i="18" s="1"/>
  <c r="T40" i="18" s="1"/>
  <c r="J39" i="18"/>
  <c r="K39" i="18" s="1"/>
  <c r="F36" i="18"/>
  <c r="L35" i="18"/>
  <c r="I35" i="18"/>
  <c r="O35" i="18" s="1"/>
  <c r="L34" i="18"/>
  <c r="I34" i="18"/>
  <c r="N34" i="18" s="1"/>
  <c r="L33" i="18"/>
  <c r="I33" i="18"/>
  <c r="O33" i="18" s="1"/>
  <c r="L30" i="18"/>
  <c r="I30" i="18"/>
  <c r="N30" i="18" s="1"/>
  <c r="L29" i="18"/>
  <c r="J29" i="18"/>
  <c r="I29" i="18"/>
  <c r="O29" i="18" s="1"/>
  <c r="L28" i="18"/>
  <c r="I28" i="18"/>
  <c r="O28" i="18" s="1"/>
  <c r="N27" i="18"/>
  <c r="L27" i="18"/>
  <c r="I27" i="18"/>
  <c r="J27" i="18" s="1"/>
  <c r="L26" i="18"/>
  <c r="I26" i="18"/>
  <c r="K26" i="18" s="1"/>
  <c r="I25" i="18"/>
  <c r="K25" i="18" s="1"/>
  <c r="I24" i="18"/>
  <c r="K24" i="18" s="1"/>
  <c r="O20" i="18"/>
  <c r="N20" i="18"/>
  <c r="J20" i="18"/>
  <c r="T19" i="18"/>
  <c r="I18" i="18"/>
  <c r="I20" i="18" s="1"/>
  <c r="H18" i="18"/>
  <c r="L13" i="18"/>
  <c r="H13" i="18"/>
  <c r="I13" i="18" s="1"/>
  <c r="H12" i="18"/>
  <c r="I12" i="18" s="1"/>
  <c r="L11" i="18"/>
  <c r="H11" i="18"/>
  <c r="I11" i="18" s="1"/>
  <c r="H10" i="18"/>
  <c r="I10" i="18" s="1"/>
  <c r="B2" i="18"/>
  <c r="B1" i="18"/>
  <c r="D55" i="17"/>
  <c r="C55" i="17"/>
  <c r="C54" i="17"/>
  <c r="H54" i="17" s="1"/>
  <c r="H53" i="17"/>
  <c r="D53" i="17"/>
  <c r="D52" i="17"/>
  <c r="H52" i="17" s="1"/>
  <c r="I41" i="17"/>
  <c r="J40" i="17"/>
  <c r="K40" i="17" s="1"/>
  <c r="T40" i="17" s="1"/>
  <c r="J39" i="17"/>
  <c r="K39" i="17" s="1"/>
  <c r="T39" i="17" s="1"/>
  <c r="F36" i="17"/>
  <c r="L35" i="17"/>
  <c r="I35" i="17"/>
  <c r="L34" i="17"/>
  <c r="I34" i="17"/>
  <c r="O34" i="17" s="1"/>
  <c r="L33" i="17"/>
  <c r="I33" i="17"/>
  <c r="K33" i="17" s="1"/>
  <c r="L30" i="17"/>
  <c r="I30" i="17"/>
  <c r="O30" i="17" s="1"/>
  <c r="L29" i="17"/>
  <c r="I29" i="17"/>
  <c r="J29" i="17" s="1"/>
  <c r="L28" i="17"/>
  <c r="I28" i="17"/>
  <c r="K28" i="17" s="1"/>
  <c r="L27" i="17"/>
  <c r="I27" i="17"/>
  <c r="J27" i="17" s="1"/>
  <c r="L26" i="17"/>
  <c r="I26" i="17"/>
  <c r="K26" i="17" s="1"/>
  <c r="I25" i="17"/>
  <c r="K25" i="17" s="1"/>
  <c r="I24" i="17"/>
  <c r="K24" i="17" s="1"/>
  <c r="O20" i="17"/>
  <c r="N20" i="17"/>
  <c r="J20" i="17"/>
  <c r="T19" i="17"/>
  <c r="I18" i="17"/>
  <c r="I20" i="17" s="1"/>
  <c r="H18" i="17"/>
  <c r="L13" i="17"/>
  <c r="H13" i="17"/>
  <c r="I13" i="17" s="1"/>
  <c r="H12" i="17"/>
  <c r="I12" i="17" s="1"/>
  <c r="H11" i="17"/>
  <c r="I11" i="17" s="1"/>
  <c r="L11" i="17" s="1"/>
  <c r="H10" i="17"/>
  <c r="I10" i="17" s="1"/>
  <c r="B2" i="17"/>
  <c r="B1" i="17"/>
  <c r="D55" i="16"/>
  <c r="C55" i="16"/>
  <c r="H55" i="16" s="1"/>
  <c r="C54" i="16"/>
  <c r="H54" i="16" s="1"/>
  <c r="D53" i="16"/>
  <c r="H53" i="16" s="1"/>
  <c r="D52" i="16"/>
  <c r="H52" i="16" s="1"/>
  <c r="I41" i="16"/>
  <c r="J40" i="16"/>
  <c r="K40" i="16" s="1"/>
  <c r="T40" i="16" s="1"/>
  <c r="J39" i="16"/>
  <c r="K39" i="16" s="1"/>
  <c r="T39" i="16" s="1"/>
  <c r="F36" i="16"/>
  <c r="L35" i="16"/>
  <c r="I35" i="16"/>
  <c r="L34" i="16"/>
  <c r="I34" i="16"/>
  <c r="L33" i="16"/>
  <c r="I33" i="16"/>
  <c r="K33" i="16" s="1"/>
  <c r="L30" i="16"/>
  <c r="I30" i="16"/>
  <c r="J30" i="16" s="1"/>
  <c r="L29" i="16"/>
  <c r="I29" i="16"/>
  <c r="K29" i="16" s="1"/>
  <c r="L28" i="16"/>
  <c r="I28" i="16"/>
  <c r="K28" i="16" s="1"/>
  <c r="L27" i="16"/>
  <c r="I27" i="16"/>
  <c r="K27" i="16" s="1"/>
  <c r="L26" i="16"/>
  <c r="I26" i="16"/>
  <c r="K26" i="16" s="1"/>
  <c r="I25" i="16"/>
  <c r="K25" i="16" s="1"/>
  <c r="I24" i="16"/>
  <c r="K24" i="16" s="1"/>
  <c r="O20" i="16"/>
  <c r="N20" i="16"/>
  <c r="J20" i="16"/>
  <c r="T19" i="16"/>
  <c r="I18" i="16"/>
  <c r="I20" i="16" s="1"/>
  <c r="H18" i="16"/>
  <c r="L13" i="16"/>
  <c r="H13" i="16"/>
  <c r="I13" i="16" s="1"/>
  <c r="H12" i="16"/>
  <c r="I12" i="16" s="1"/>
  <c r="L11" i="16"/>
  <c r="H11" i="16"/>
  <c r="I11" i="16" s="1"/>
  <c r="O11" i="16" s="1"/>
  <c r="H10" i="16"/>
  <c r="I10" i="16" s="1"/>
  <c r="B2" i="16"/>
  <c r="B1" i="16"/>
  <c r="D55" i="15"/>
  <c r="C55" i="15"/>
  <c r="C54" i="15"/>
  <c r="H54" i="15" s="1"/>
  <c r="D53" i="15"/>
  <c r="H53" i="15" s="1"/>
  <c r="D52" i="15"/>
  <c r="H52" i="15" s="1"/>
  <c r="I41" i="15"/>
  <c r="J40" i="15"/>
  <c r="K40" i="15" s="1"/>
  <c r="T40" i="15" s="1"/>
  <c r="J39" i="15"/>
  <c r="F36" i="15"/>
  <c r="L35" i="15"/>
  <c r="I35" i="15"/>
  <c r="O35" i="15" s="1"/>
  <c r="L34" i="15"/>
  <c r="I34" i="15"/>
  <c r="L33" i="15"/>
  <c r="I33" i="15"/>
  <c r="O33" i="15" s="1"/>
  <c r="L30" i="15"/>
  <c r="I30" i="15"/>
  <c r="J30" i="15" s="1"/>
  <c r="L29" i="15"/>
  <c r="I29" i="15"/>
  <c r="K29" i="15" s="1"/>
  <c r="L28" i="15"/>
  <c r="I28" i="15"/>
  <c r="K28" i="15" s="1"/>
  <c r="L27" i="15"/>
  <c r="I27" i="15"/>
  <c r="J27" i="15" s="1"/>
  <c r="L26" i="15"/>
  <c r="I26" i="15"/>
  <c r="K26" i="15" s="1"/>
  <c r="I25" i="15"/>
  <c r="I24" i="15"/>
  <c r="N24" i="15" s="1"/>
  <c r="O20" i="15"/>
  <c r="N20" i="15"/>
  <c r="J20" i="15"/>
  <c r="T19" i="15"/>
  <c r="I18" i="15"/>
  <c r="P18" i="15" s="1"/>
  <c r="H18" i="15"/>
  <c r="L13" i="15"/>
  <c r="H13" i="15"/>
  <c r="I13" i="15" s="1"/>
  <c r="H12" i="15"/>
  <c r="I12" i="15" s="1"/>
  <c r="L11" i="15"/>
  <c r="H11" i="15"/>
  <c r="I11" i="15" s="1"/>
  <c r="H10" i="15"/>
  <c r="I10" i="15" s="1"/>
  <c r="B2" i="15"/>
  <c r="B1" i="15"/>
  <c r="T19" i="1"/>
  <c r="T19" i="24" s="1"/>
  <c r="I18" i="1"/>
  <c r="C54" i="1"/>
  <c r="C54" i="24" s="1"/>
  <c r="C55" i="1"/>
  <c r="D55" i="1"/>
  <c r="D53" i="1"/>
  <c r="D52" i="1"/>
  <c r="H18" i="1"/>
  <c r="H13" i="1"/>
  <c r="H12" i="1"/>
  <c r="H11" i="1"/>
  <c r="H10" i="1"/>
  <c r="F36" i="1"/>
  <c r="M11" i="26" l="1"/>
  <c r="M11" i="29"/>
  <c r="M11" i="25"/>
  <c r="D52" i="24"/>
  <c r="H55" i="15"/>
  <c r="J41" i="17"/>
  <c r="M33" i="26"/>
  <c r="M28" i="27"/>
  <c r="P26" i="25"/>
  <c r="R26" i="25" s="1"/>
  <c r="P26" i="26"/>
  <c r="M26" i="26"/>
  <c r="N25" i="22"/>
  <c r="M25" i="27"/>
  <c r="J24" i="15"/>
  <c r="M24" i="26"/>
  <c r="M24" i="27"/>
  <c r="M24" i="29"/>
  <c r="J24" i="16"/>
  <c r="P13" i="26"/>
  <c r="M13" i="25"/>
  <c r="P13" i="27"/>
  <c r="P13" i="29"/>
  <c r="O14" i="26"/>
  <c r="O14" i="25"/>
  <c r="I18" i="24"/>
  <c r="H55" i="22"/>
  <c r="H57" i="22" s="1"/>
  <c r="L32" i="24"/>
  <c r="O32" i="19"/>
  <c r="R35" i="29"/>
  <c r="S35" i="28"/>
  <c r="R35" i="28"/>
  <c r="P32" i="16"/>
  <c r="J25" i="17"/>
  <c r="J32" i="16"/>
  <c r="P30" i="27"/>
  <c r="R30" i="27" s="1"/>
  <c r="S30" i="27" s="1"/>
  <c r="T35" i="25"/>
  <c r="J32" i="19"/>
  <c r="M32" i="19" s="1"/>
  <c r="N36" i="26"/>
  <c r="P34" i="26"/>
  <c r="R34" i="26" s="1"/>
  <c r="S34" i="26" s="1"/>
  <c r="T34" i="26" s="1"/>
  <c r="M30" i="27"/>
  <c r="P26" i="28"/>
  <c r="P30" i="28"/>
  <c r="T27" i="28"/>
  <c r="P25" i="25"/>
  <c r="N24" i="16"/>
  <c r="P24" i="16" s="1"/>
  <c r="R24" i="16" s="1"/>
  <c r="K31" i="20"/>
  <c r="J31" i="16"/>
  <c r="M31" i="16" s="1"/>
  <c r="P32" i="15"/>
  <c r="S32" i="15" s="1"/>
  <c r="M29" i="27"/>
  <c r="K36" i="29"/>
  <c r="J32" i="18"/>
  <c r="M32" i="18" s="1"/>
  <c r="P34" i="25"/>
  <c r="P25" i="29"/>
  <c r="P36" i="29" s="1"/>
  <c r="J25" i="16"/>
  <c r="M25" i="16" s="1"/>
  <c r="K31" i="19"/>
  <c r="N31" i="16"/>
  <c r="P31" i="16" s="1"/>
  <c r="P34" i="27"/>
  <c r="P26" i="27"/>
  <c r="N36" i="28"/>
  <c r="M27" i="28"/>
  <c r="N32" i="18"/>
  <c r="K24" i="15"/>
  <c r="M24" i="15" s="1"/>
  <c r="J32" i="21"/>
  <c r="M25" i="25"/>
  <c r="T35" i="26"/>
  <c r="M34" i="27"/>
  <c r="J24" i="17"/>
  <c r="M24" i="25"/>
  <c r="T35" i="28"/>
  <c r="U35" i="28" s="1"/>
  <c r="M25" i="28"/>
  <c r="M14" i="27"/>
  <c r="N14" i="26"/>
  <c r="P13" i="25"/>
  <c r="R13" i="25" s="1"/>
  <c r="S13" i="25" s="1"/>
  <c r="T13" i="25" s="1"/>
  <c r="U13" i="25" s="1"/>
  <c r="P11" i="26"/>
  <c r="N14" i="27"/>
  <c r="T31" i="28"/>
  <c r="S31" i="26"/>
  <c r="T31" i="26" s="1"/>
  <c r="U31" i="26" s="1"/>
  <c r="H55" i="23"/>
  <c r="H57" i="23" s="1"/>
  <c r="N24" i="23"/>
  <c r="R25" i="29"/>
  <c r="S25" i="29"/>
  <c r="T25" i="29" s="1"/>
  <c r="U27" i="29"/>
  <c r="R34" i="29"/>
  <c r="S34" i="29" s="1"/>
  <c r="T34" i="29" s="1"/>
  <c r="R29" i="29"/>
  <c r="S29" i="29" s="1"/>
  <c r="T29" i="29" s="1"/>
  <c r="R13" i="29"/>
  <c r="S13" i="29" s="1"/>
  <c r="T13" i="29" s="1"/>
  <c r="U13" i="29" s="1"/>
  <c r="R30" i="29"/>
  <c r="S30" i="29" s="1"/>
  <c r="K41" i="29"/>
  <c r="T39" i="29"/>
  <c r="N36" i="29"/>
  <c r="R28" i="29"/>
  <c r="S28" i="29" s="1"/>
  <c r="T28" i="29" s="1"/>
  <c r="S18" i="29"/>
  <c r="S20" i="29" s="1"/>
  <c r="R18" i="29"/>
  <c r="P20" i="29"/>
  <c r="T31" i="29"/>
  <c r="M29" i="29"/>
  <c r="R11" i="29"/>
  <c r="S11" i="29" s="1"/>
  <c r="T11" i="29" s="1"/>
  <c r="U11" i="29" s="1"/>
  <c r="O14" i="29"/>
  <c r="J36" i="29"/>
  <c r="M34" i="29"/>
  <c r="R26" i="29"/>
  <c r="S26" i="29" s="1"/>
  <c r="T26" i="29" s="1"/>
  <c r="R10" i="29"/>
  <c r="P14" i="29"/>
  <c r="S10" i="29"/>
  <c r="R33" i="29"/>
  <c r="S33" i="29" s="1"/>
  <c r="M28" i="29"/>
  <c r="M35" i="29"/>
  <c r="R12" i="29"/>
  <c r="S12" i="29" s="1"/>
  <c r="J14" i="29"/>
  <c r="M32" i="29"/>
  <c r="R24" i="29"/>
  <c r="S24" i="29" s="1"/>
  <c r="M26" i="29"/>
  <c r="R32" i="29"/>
  <c r="S32" i="29" s="1"/>
  <c r="O36" i="29"/>
  <c r="K14" i="29"/>
  <c r="M13" i="29"/>
  <c r="M14" i="29" s="1"/>
  <c r="N14" i="29"/>
  <c r="U27" i="28"/>
  <c r="R13" i="28"/>
  <c r="S13" i="28" s="1"/>
  <c r="U31" i="28"/>
  <c r="R30" i="28"/>
  <c r="S30" i="28" s="1"/>
  <c r="T30" i="28" s="1"/>
  <c r="S12" i="28"/>
  <c r="R12" i="28"/>
  <c r="R34" i="28"/>
  <c r="S34" i="28" s="1"/>
  <c r="T34" i="28" s="1"/>
  <c r="T39" i="28"/>
  <c r="K41" i="28"/>
  <c r="M30" i="28"/>
  <c r="K36" i="28"/>
  <c r="R32" i="28"/>
  <c r="S32" i="28" s="1"/>
  <c r="T32" i="28" s="1"/>
  <c r="O36" i="28"/>
  <c r="K14" i="28"/>
  <c r="M33" i="28"/>
  <c r="R10" i="28"/>
  <c r="P24" i="28"/>
  <c r="R25" i="28"/>
  <c r="S25" i="28" s="1"/>
  <c r="M31" i="28"/>
  <c r="J36" i="28"/>
  <c r="M34" i="28"/>
  <c r="P11" i="28"/>
  <c r="O14" i="28"/>
  <c r="R29" i="28"/>
  <c r="S29" i="28"/>
  <c r="T29" i="28" s="1"/>
  <c r="M24" i="28"/>
  <c r="R33" i="28"/>
  <c r="S33" i="28"/>
  <c r="M28" i="28"/>
  <c r="M10" i="28"/>
  <c r="M14" i="28" s="1"/>
  <c r="R28" i="28"/>
  <c r="R18" i="28"/>
  <c r="P20" i="28"/>
  <c r="J14" i="28"/>
  <c r="R34" i="27"/>
  <c r="S34" i="27" s="1"/>
  <c r="T34" i="27" s="1"/>
  <c r="R29" i="27"/>
  <c r="S29" i="27"/>
  <c r="T29" i="27" s="1"/>
  <c r="R26" i="27"/>
  <c r="R13" i="27"/>
  <c r="S13" i="27" s="1"/>
  <c r="T13" i="27" s="1"/>
  <c r="U13" i="27" s="1"/>
  <c r="R32" i="27"/>
  <c r="S32" i="27" s="1"/>
  <c r="T32" i="27" s="1"/>
  <c r="O36" i="27"/>
  <c r="K41" i="27"/>
  <c r="T39" i="27"/>
  <c r="R25" i="27"/>
  <c r="S25" i="27"/>
  <c r="J36" i="27"/>
  <c r="T31" i="27"/>
  <c r="M33" i="27"/>
  <c r="T35" i="27"/>
  <c r="K36" i="27"/>
  <c r="N36" i="27"/>
  <c r="R10" i="27"/>
  <c r="R33" i="27"/>
  <c r="R28" i="27"/>
  <c r="S28" i="27" s="1"/>
  <c r="T28" i="27" s="1"/>
  <c r="R18" i="27"/>
  <c r="P20" i="27"/>
  <c r="M26" i="27"/>
  <c r="P11" i="27"/>
  <c r="P14" i="27" s="1"/>
  <c r="K14" i="27"/>
  <c r="M32" i="27"/>
  <c r="P24" i="27"/>
  <c r="R12" i="27"/>
  <c r="S27" i="27"/>
  <c r="T27" i="27" s="1"/>
  <c r="J14" i="27"/>
  <c r="R25" i="26"/>
  <c r="S25" i="26"/>
  <c r="R13" i="26"/>
  <c r="S13" i="26" s="1"/>
  <c r="R29" i="26"/>
  <c r="S29" i="26" s="1"/>
  <c r="T29" i="26" s="1"/>
  <c r="U35" i="26"/>
  <c r="R33" i="26"/>
  <c r="S33" i="26" s="1"/>
  <c r="R30" i="26"/>
  <c r="S30" i="26" s="1"/>
  <c r="R26" i="26"/>
  <c r="S26" i="26" s="1"/>
  <c r="K41" i="26"/>
  <c r="T39" i="26"/>
  <c r="P24" i="26"/>
  <c r="M35" i="26"/>
  <c r="R12" i="26"/>
  <c r="T27" i="26"/>
  <c r="R10" i="26"/>
  <c r="P14" i="26"/>
  <c r="S10" i="26"/>
  <c r="K36" i="26"/>
  <c r="R32" i="26"/>
  <c r="S32" i="26" s="1"/>
  <c r="T32" i="26" s="1"/>
  <c r="O36" i="26"/>
  <c r="K14" i="26"/>
  <c r="M28" i="26"/>
  <c r="R28" i="26"/>
  <c r="S28" i="26" s="1"/>
  <c r="S18" i="26"/>
  <c r="S20" i="26" s="1"/>
  <c r="P20" i="26"/>
  <c r="R18" i="26"/>
  <c r="J14" i="26"/>
  <c r="J36" i="26"/>
  <c r="M34" i="26"/>
  <c r="R11" i="26"/>
  <c r="S11" i="26" s="1"/>
  <c r="T11" i="26" s="1"/>
  <c r="U11" i="26" s="1"/>
  <c r="M13" i="26"/>
  <c r="R34" i="25"/>
  <c r="S34" i="25" s="1"/>
  <c r="T34" i="25" s="1"/>
  <c r="R29" i="25"/>
  <c r="S29" i="25" s="1"/>
  <c r="U35" i="25"/>
  <c r="M28" i="25"/>
  <c r="R12" i="25"/>
  <c r="S12" i="25" s="1"/>
  <c r="K41" i="25"/>
  <c r="T39" i="25"/>
  <c r="R24" i="25"/>
  <c r="R32" i="25"/>
  <c r="S32" i="25" s="1"/>
  <c r="O36" i="25"/>
  <c r="K14" i="25"/>
  <c r="N36" i="25"/>
  <c r="P11" i="25"/>
  <c r="P14" i="25" s="1"/>
  <c r="T27" i="25"/>
  <c r="R30" i="25"/>
  <c r="R10" i="25"/>
  <c r="S10" i="25"/>
  <c r="K36" i="25"/>
  <c r="J36" i="25"/>
  <c r="M34" i="25"/>
  <c r="T31" i="25"/>
  <c r="M33" i="25"/>
  <c r="J14" i="25"/>
  <c r="M14" i="25"/>
  <c r="R33" i="25"/>
  <c r="S33" i="25"/>
  <c r="R28" i="25"/>
  <c r="P20" i="25"/>
  <c r="R18" i="25"/>
  <c r="M26" i="25"/>
  <c r="N14" i="25"/>
  <c r="P10" i="16"/>
  <c r="R10" i="16" s="1"/>
  <c r="S10" i="16" s="1"/>
  <c r="K10" i="16"/>
  <c r="M10" i="16" s="1"/>
  <c r="K10" i="22"/>
  <c r="M10" i="22" s="1"/>
  <c r="P10" i="22"/>
  <c r="R10" i="22" s="1"/>
  <c r="K12" i="18"/>
  <c r="M12" i="18" s="1"/>
  <c r="P10" i="23"/>
  <c r="R10" i="23" s="1"/>
  <c r="S10" i="23" s="1"/>
  <c r="K10" i="23"/>
  <c r="M10" i="23" s="1"/>
  <c r="P32" i="20"/>
  <c r="R32" i="20" s="1"/>
  <c r="S32" i="20" s="1"/>
  <c r="O24" i="15"/>
  <c r="P24" i="15" s="1"/>
  <c r="R24" i="15" s="1"/>
  <c r="S24" i="15" s="1"/>
  <c r="K25" i="15"/>
  <c r="O25" i="16"/>
  <c r="J41" i="16"/>
  <c r="P18" i="17"/>
  <c r="R18" i="17" s="1"/>
  <c r="R20" i="17" s="1"/>
  <c r="O24" i="17"/>
  <c r="P24" i="17" s="1"/>
  <c r="O25" i="17"/>
  <c r="K29" i="17"/>
  <c r="H55" i="17"/>
  <c r="N25" i="18"/>
  <c r="J24" i="19"/>
  <c r="H55" i="19"/>
  <c r="H57" i="19" s="1"/>
  <c r="K25" i="20"/>
  <c r="N28" i="20"/>
  <c r="H55" i="20"/>
  <c r="K25" i="22"/>
  <c r="O31" i="19"/>
  <c r="P31" i="19" s="1"/>
  <c r="R31" i="19" s="1"/>
  <c r="S31" i="19" s="1"/>
  <c r="P31" i="18"/>
  <c r="O31" i="17"/>
  <c r="K32" i="22"/>
  <c r="M32" i="22" s="1"/>
  <c r="O32" i="20"/>
  <c r="N25" i="15"/>
  <c r="J41" i="15"/>
  <c r="K41" i="16"/>
  <c r="K41" i="17"/>
  <c r="H55" i="18"/>
  <c r="H57" i="18" s="1"/>
  <c r="J41" i="20"/>
  <c r="J31" i="20"/>
  <c r="M31" i="20" s="1"/>
  <c r="J31" i="19"/>
  <c r="N32" i="19"/>
  <c r="P32" i="19" s="1"/>
  <c r="R32" i="19" s="1"/>
  <c r="K32" i="16"/>
  <c r="M32" i="16" s="1"/>
  <c r="O25" i="15"/>
  <c r="N32" i="22"/>
  <c r="J25" i="15"/>
  <c r="O24" i="16"/>
  <c r="N25" i="16"/>
  <c r="J28" i="16"/>
  <c r="M28" i="16" s="1"/>
  <c r="N24" i="17"/>
  <c r="N25" i="17"/>
  <c r="N35" i="18"/>
  <c r="P35" i="18" s="1"/>
  <c r="R35" i="18" s="1"/>
  <c r="S35" i="18" s="1"/>
  <c r="N33" i="20"/>
  <c r="K30" i="22"/>
  <c r="D55" i="24"/>
  <c r="O32" i="18"/>
  <c r="P32" i="18" s="1"/>
  <c r="M32" i="15"/>
  <c r="L31" i="15"/>
  <c r="L31" i="24" s="1"/>
  <c r="J31" i="15"/>
  <c r="K31" i="15"/>
  <c r="N31" i="15"/>
  <c r="P31" i="15" s="1"/>
  <c r="R31" i="15" s="1"/>
  <c r="S31" i="15" s="1"/>
  <c r="R32" i="16"/>
  <c r="S32" i="16" s="1"/>
  <c r="I32" i="24"/>
  <c r="N32" i="17"/>
  <c r="K32" i="1"/>
  <c r="M32" i="1" s="1"/>
  <c r="J32" i="23"/>
  <c r="M32" i="23" s="1"/>
  <c r="P32" i="17"/>
  <c r="K32" i="23"/>
  <c r="N32" i="1"/>
  <c r="P32" i="1" s="1"/>
  <c r="O32" i="1"/>
  <c r="K32" i="21"/>
  <c r="J32" i="20"/>
  <c r="R32" i="15"/>
  <c r="N32" i="23"/>
  <c r="K32" i="20"/>
  <c r="P32" i="23"/>
  <c r="O32" i="22"/>
  <c r="N32" i="21"/>
  <c r="P32" i="21" s="1"/>
  <c r="J32" i="17"/>
  <c r="R31" i="18"/>
  <c r="S31" i="18" s="1"/>
  <c r="R31" i="1"/>
  <c r="S31" i="1" s="1"/>
  <c r="I31" i="24"/>
  <c r="N31" i="17"/>
  <c r="P31" i="17" s="1"/>
  <c r="J31" i="23"/>
  <c r="M31" i="1"/>
  <c r="K31" i="23"/>
  <c r="J31" i="22"/>
  <c r="K31" i="22"/>
  <c r="J31" i="21"/>
  <c r="K31" i="21"/>
  <c r="N31" i="23"/>
  <c r="P31" i="23" s="1"/>
  <c r="O31" i="23"/>
  <c r="O31" i="22"/>
  <c r="P31" i="22" s="1"/>
  <c r="N31" i="21"/>
  <c r="K31" i="18"/>
  <c r="M31" i="18" s="1"/>
  <c r="J31" i="17"/>
  <c r="O31" i="21"/>
  <c r="N31" i="20"/>
  <c r="M31" i="19"/>
  <c r="K30" i="15"/>
  <c r="J26" i="16"/>
  <c r="M26" i="16" s="1"/>
  <c r="J28" i="17"/>
  <c r="N28" i="17"/>
  <c r="K30" i="18"/>
  <c r="J35" i="23"/>
  <c r="K33" i="15"/>
  <c r="O28" i="17"/>
  <c r="J33" i="20"/>
  <c r="M33" i="20" s="1"/>
  <c r="O33" i="20"/>
  <c r="K30" i="17"/>
  <c r="K28" i="21"/>
  <c r="M28" i="21" s="1"/>
  <c r="N28" i="16"/>
  <c r="N33" i="16"/>
  <c r="O26" i="17"/>
  <c r="O29" i="17"/>
  <c r="K34" i="17"/>
  <c r="N26" i="15"/>
  <c r="J33" i="15"/>
  <c r="M33" i="15" s="1"/>
  <c r="N26" i="16"/>
  <c r="O28" i="16"/>
  <c r="O33" i="16"/>
  <c r="O30" i="20"/>
  <c r="O26" i="15"/>
  <c r="O26" i="16"/>
  <c r="J30" i="17"/>
  <c r="J30" i="18"/>
  <c r="M30" i="18" s="1"/>
  <c r="O30" i="23"/>
  <c r="O28" i="20"/>
  <c r="N26" i="23"/>
  <c r="J33" i="23"/>
  <c r="N27" i="16"/>
  <c r="K30" i="16"/>
  <c r="N30" i="17"/>
  <c r="P30" i="17" s="1"/>
  <c r="O30" i="18"/>
  <c r="P30" i="18" s="1"/>
  <c r="O29" i="19"/>
  <c r="O27" i="16"/>
  <c r="J29" i="20"/>
  <c r="M29" i="20" s="1"/>
  <c r="I35" i="24"/>
  <c r="N30" i="16"/>
  <c r="N29" i="20"/>
  <c r="J35" i="22"/>
  <c r="J33" i="16"/>
  <c r="M33" i="16" s="1"/>
  <c r="J26" i="17"/>
  <c r="M26" i="17" s="1"/>
  <c r="K33" i="19"/>
  <c r="O26" i="20"/>
  <c r="P26" i="20" s="1"/>
  <c r="R26" i="20" s="1"/>
  <c r="S26" i="20" s="1"/>
  <c r="O29" i="20"/>
  <c r="J26" i="15"/>
  <c r="M26" i="15" s="1"/>
  <c r="N26" i="17"/>
  <c r="J34" i="17"/>
  <c r="M34" i="17" s="1"/>
  <c r="K29" i="18"/>
  <c r="M29" i="18" s="1"/>
  <c r="O33" i="19"/>
  <c r="P33" i="19" s="1"/>
  <c r="R33" i="19" s="1"/>
  <c r="L36" i="20"/>
  <c r="K30" i="20"/>
  <c r="O29" i="23"/>
  <c r="N28" i="19"/>
  <c r="J28" i="18"/>
  <c r="K28" i="18"/>
  <c r="N28" i="18"/>
  <c r="P28" i="18" s="1"/>
  <c r="R28" i="18" s="1"/>
  <c r="S28" i="18" s="1"/>
  <c r="I41" i="24"/>
  <c r="J41" i="23"/>
  <c r="D53" i="24"/>
  <c r="F36" i="24"/>
  <c r="K27" i="15"/>
  <c r="M27" i="15" s="1"/>
  <c r="N27" i="15"/>
  <c r="O27" i="15"/>
  <c r="P27" i="15" s="1"/>
  <c r="K27" i="17"/>
  <c r="M27" i="17" s="1"/>
  <c r="N27" i="17"/>
  <c r="O27" i="17"/>
  <c r="K27" i="18"/>
  <c r="M27" i="18" s="1"/>
  <c r="J27" i="20"/>
  <c r="L36" i="17"/>
  <c r="N27" i="20"/>
  <c r="P27" i="20" s="1"/>
  <c r="R27" i="20" s="1"/>
  <c r="S27" i="20" s="1"/>
  <c r="L36" i="16"/>
  <c r="I20" i="24"/>
  <c r="O33" i="23"/>
  <c r="O24" i="23"/>
  <c r="N29" i="23"/>
  <c r="L36" i="23"/>
  <c r="K30" i="23"/>
  <c r="M30" i="23" s="1"/>
  <c r="O26" i="23"/>
  <c r="N30" i="23"/>
  <c r="J41" i="21"/>
  <c r="K30" i="21"/>
  <c r="N30" i="21"/>
  <c r="O30" i="21"/>
  <c r="K33" i="21"/>
  <c r="O28" i="21"/>
  <c r="N24" i="21"/>
  <c r="K29" i="21"/>
  <c r="M29" i="21" s="1"/>
  <c r="O33" i="21"/>
  <c r="P33" i="21" s="1"/>
  <c r="R33" i="21" s="1"/>
  <c r="O30" i="22"/>
  <c r="O26" i="21"/>
  <c r="O29" i="21"/>
  <c r="N29" i="21"/>
  <c r="O28" i="22"/>
  <c r="N28" i="21"/>
  <c r="N29" i="22"/>
  <c r="N35" i="22"/>
  <c r="P35" i="22" s="1"/>
  <c r="P18" i="19"/>
  <c r="P20" i="19" s="1"/>
  <c r="J41" i="19"/>
  <c r="N27" i="19"/>
  <c r="P27" i="19" s="1"/>
  <c r="R27" i="19" s="1"/>
  <c r="S27" i="19" s="1"/>
  <c r="K30" i="19"/>
  <c r="M30" i="19" s="1"/>
  <c r="N30" i="19"/>
  <c r="O30" i="19"/>
  <c r="I36" i="19"/>
  <c r="J25" i="19"/>
  <c r="O28" i="19"/>
  <c r="J33" i="19"/>
  <c r="M33" i="19" s="1"/>
  <c r="J26" i="19"/>
  <c r="L36" i="19"/>
  <c r="O26" i="19"/>
  <c r="P26" i="19" s="1"/>
  <c r="R26" i="19" s="1"/>
  <c r="S26" i="19" s="1"/>
  <c r="N29" i="19"/>
  <c r="N24" i="18"/>
  <c r="J41" i="18"/>
  <c r="L36" i="18"/>
  <c r="N26" i="18"/>
  <c r="O26" i="18"/>
  <c r="O25" i="18"/>
  <c r="O24" i="18"/>
  <c r="K18" i="17"/>
  <c r="K20" i="17" s="1"/>
  <c r="I20" i="15"/>
  <c r="J41" i="22"/>
  <c r="N33" i="22"/>
  <c r="P33" i="22" s="1"/>
  <c r="R33" i="22" s="1"/>
  <c r="J33" i="22"/>
  <c r="K33" i="23"/>
  <c r="K33" i="22"/>
  <c r="L36" i="22"/>
  <c r="J27" i="22"/>
  <c r="K27" i="22"/>
  <c r="J27" i="23"/>
  <c r="N27" i="22"/>
  <c r="P27" i="22" s="1"/>
  <c r="R27" i="22" s="1"/>
  <c r="N27" i="23"/>
  <c r="K26" i="22"/>
  <c r="O26" i="22"/>
  <c r="P26" i="22" s="1"/>
  <c r="J26" i="23"/>
  <c r="J25" i="23"/>
  <c r="K25" i="23"/>
  <c r="N25" i="23"/>
  <c r="O25" i="23"/>
  <c r="P25" i="22"/>
  <c r="R25" i="22" s="1"/>
  <c r="S25" i="22" s="1"/>
  <c r="K24" i="22"/>
  <c r="N24" i="22"/>
  <c r="P24" i="22" s="1"/>
  <c r="J24" i="23"/>
  <c r="K18" i="21"/>
  <c r="K20" i="21" s="1"/>
  <c r="J33" i="21"/>
  <c r="L36" i="21"/>
  <c r="N27" i="21"/>
  <c r="O27" i="21"/>
  <c r="N26" i="21"/>
  <c r="O25" i="21"/>
  <c r="N25" i="21"/>
  <c r="O24" i="21"/>
  <c r="O11" i="23"/>
  <c r="N11" i="23"/>
  <c r="K11" i="23"/>
  <c r="J11" i="23"/>
  <c r="I14" i="23"/>
  <c r="P12" i="23"/>
  <c r="K12" i="23"/>
  <c r="O13" i="23"/>
  <c r="N13" i="23"/>
  <c r="K13" i="23"/>
  <c r="J13" i="23"/>
  <c r="K18" i="23"/>
  <c r="M18" i="23" s="1"/>
  <c r="M20" i="23" s="1"/>
  <c r="N28" i="23"/>
  <c r="J34" i="23"/>
  <c r="O28" i="23"/>
  <c r="K34" i="23"/>
  <c r="P18" i="23"/>
  <c r="K35" i="23"/>
  <c r="I36" i="23"/>
  <c r="K39" i="23"/>
  <c r="N34" i="23"/>
  <c r="O34" i="23"/>
  <c r="N35" i="23"/>
  <c r="P35" i="23" s="1"/>
  <c r="K27" i="23"/>
  <c r="J28" i="23"/>
  <c r="J29" i="23"/>
  <c r="M30" i="22"/>
  <c r="R12" i="22"/>
  <c r="S12" i="22" s="1"/>
  <c r="O11" i="22"/>
  <c r="N11" i="22"/>
  <c r="K11" i="22"/>
  <c r="J11" i="22"/>
  <c r="O13" i="22"/>
  <c r="N13" i="22"/>
  <c r="K13" i="22"/>
  <c r="J13" i="22"/>
  <c r="I14" i="22"/>
  <c r="K18" i="22"/>
  <c r="N28" i="22"/>
  <c r="J34" i="22"/>
  <c r="K34" i="22"/>
  <c r="P18" i="22"/>
  <c r="O29" i="22"/>
  <c r="N30" i="22"/>
  <c r="K35" i="22"/>
  <c r="I36" i="22"/>
  <c r="K39" i="22"/>
  <c r="K12" i="22"/>
  <c r="N34" i="22"/>
  <c r="O34" i="22"/>
  <c r="J24" i="22"/>
  <c r="J25" i="22"/>
  <c r="J26" i="22"/>
  <c r="J28" i="22"/>
  <c r="J29" i="22"/>
  <c r="M29" i="22" s="1"/>
  <c r="R10" i="21"/>
  <c r="I14" i="21"/>
  <c r="O11" i="21"/>
  <c r="N11" i="21"/>
  <c r="K11" i="21"/>
  <c r="J11" i="21"/>
  <c r="M11" i="21" s="1"/>
  <c r="P12" i="21"/>
  <c r="K12" i="21"/>
  <c r="H57" i="21"/>
  <c r="J13" i="21"/>
  <c r="M18" i="21"/>
  <c r="M20" i="21" s="1"/>
  <c r="K34" i="21"/>
  <c r="M34" i="21" s="1"/>
  <c r="J35" i="21"/>
  <c r="K13" i="21"/>
  <c r="P18" i="21"/>
  <c r="K35" i="21"/>
  <c r="I36" i="21"/>
  <c r="K39" i="21"/>
  <c r="N34" i="21"/>
  <c r="N13" i="21"/>
  <c r="O34" i="21"/>
  <c r="N35" i="21"/>
  <c r="K10" i="21"/>
  <c r="M10" i="21" s="1"/>
  <c r="O13" i="21"/>
  <c r="J24" i="21"/>
  <c r="J25" i="21"/>
  <c r="J26" i="21"/>
  <c r="O35" i="21"/>
  <c r="J27" i="21"/>
  <c r="R10" i="20"/>
  <c r="M28" i="20"/>
  <c r="O11" i="20"/>
  <c r="O14" i="20" s="1"/>
  <c r="N11" i="20"/>
  <c r="K11" i="20"/>
  <c r="J11" i="20"/>
  <c r="I14" i="20"/>
  <c r="R12" i="20"/>
  <c r="S12" i="20" s="1"/>
  <c r="O13" i="20"/>
  <c r="N13" i="20"/>
  <c r="K13" i="20"/>
  <c r="J13" i="20"/>
  <c r="M13" i="20" s="1"/>
  <c r="H57" i="20"/>
  <c r="M30" i="20"/>
  <c r="K34" i="20"/>
  <c r="J35" i="20"/>
  <c r="P18" i="20"/>
  <c r="P28" i="20"/>
  <c r="N30" i="20"/>
  <c r="K35" i="20"/>
  <c r="I36" i="20"/>
  <c r="K39" i="20"/>
  <c r="K12" i="20"/>
  <c r="N34" i="20"/>
  <c r="O34" i="20"/>
  <c r="N35" i="20"/>
  <c r="K10" i="20"/>
  <c r="J24" i="20"/>
  <c r="J25" i="20"/>
  <c r="J26" i="20"/>
  <c r="O35" i="20"/>
  <c r="K18" i="20"/>
  <c r="M18" i="20" s="1"/>
  <c r="M20" i="20" s="1"/>
  <c r="M10" i="20"/>
  <c r="K24" i="20"/>
  <c r="K26" i="20"/>
  <c r="K27" i="20"/>
  <c r="N24" i="20"/>
  <c r="N25" i="20"/>
  <c r="P25" i="20" s="1"/>
  <c r="K13" i="19"/>
  <c r="O13" i="19"/>
  <c r="N13" i="19"/>
  <c r="J13" i="19"/>
  <c r="T41" i="19"/>
  <c r="P12" i="19"/>
  <c r="K12" i="19"/>
  <c r="R10" i="19"/>
  <c r="K41" i="19"/>
  <c r="I14" i="19"/>
  <c r="K18" i="19"/>
  <c r="J34" i="19"/>
  <c r="M18" i="19"/>
  <c r="M20" i="19" s="1"/>
  <c r="K34" i="19"/>
  <c r="J35" i="19"/>
  <c r="J11" i="19"/>
  <c r="R18" i="19"/>
  <c r="R20" i="19" s="1"/>
  <c r="K11" i="19"/>
  <c r="N34" i="19"/>
  <c r="O34" i="19"/>
  <c r="N35" i="19"/>
  <c r="K10" i="19"/>
  <c r="M10" i="19" s="1"/>
  <c r="O35" i="19"/>
  <c r="N11" i="19"/>
  <c r="K24" i="19"/>
  <c r="K25" i="19"/>
  <c r="K26" i="19"/>
  <c r="J27" i="19"/>
  <c r="O11" i="19"/>
  <c r="K27" i="19"/>
  <c r="J28" i="19"/>
  <c r="N24" i="19"/>
  <c r="N25" i="19"/>
  <c r="P25" i="19" s="1"/>
  <c r="J29" i="19"/>
  <c r="T39" i="18"/>
  <c r="K41" i="18"/>
  <c r="O13" i="18"/>
  <c r="N13" i="18"/>
  <c r="P13" i="18" s="1"/>
  <c r="K13" i="18"/>
  <c r="J13" i="18"/>
  <c r="P10" i="18"/>
  <c r="K10" i="18"/>
  <c r="M10" i="18" s="1"/>
  <c r="I14" i="18"/>
  <c r="K11" i="18"/>
  <c r="O11" i="18"/>
  <c r="O14" i="18" s="1"/>
  <c r="N11" i="18"/>
  <c r="J11" i="18"/>
  <c r="K18" i="18"/>
  <c r="O27" i="18"/>
  <c r="K33" i="18"/>
  <c r="J34" i="18"/>
  <c r="J33" i="18"/>
  <c r="M18" i="18"/>
  <c r="M20" i="18" s="1"/>
  <c r="N29" i="18"/>
  <c r="P29" i="18" s="1"/>
  <c r="K34" i="18"/>
  <c r="J35" i="18"/>
  <c r="P18" i="18"/>
  <c r="K35" i="18"/>
  <c r="I36" i="18"/>
  <c r="N33" i="18"/>
  <c r="P33" i="18" s="1"/>
  <c r="O34" i="18"/>
  <c r="P34" i="18" s="1"/>
  <c r="P12" i="18"/>
  <c r="J24" i="18"/>
  <c r="J25" i="18"/>
  <c r="J26" i="18"/>
  <c r="M24" i="17"/>
  <c r="T41" i="17"/>
  <c r="H57" i="17"/>
  <c r="M29" i="17"/>
  <c r="M25" i="17"/>
  <c r="P12" i="17"/>
  <c r="K12" i="17"/>
  <c r="P10" i="17"/>
  <c r="K10" i="17"/>
  <c r="M10" i="17" s="1"/>
  <c r="I14" i="17"/>
  <c r="M28" i="17"/>
  <c r="J33" i="17"/>
  <c r="J13" i="17"/>
  <c r="P20" i="17"/>
  <c r="N29" i="17"/>
  <c r="J35" i="17"/>
  <c r="K35" i="17"/>
  <c r="I36" i="17"/>
  <c r="N33" i="17"/>
  <c r="K11" i="17"/>
  <c r="S18" i="17"/>
  <c r="S20" i="17" s="1"/>
  <c r="O33" i="17"/>
  <c r="N34" i="17"/>
  <c r="P34" i="17" s="1"/>
  <c r="N13" i="17"/>
  <c r="N35" i="17"/>
  <c r="O13" i="17"/>
  <c r="O35" i="17"/>
  <c r="K13" i="17"/>
  <c r="J11" i="17"/>
  <c r="N11" i="17"/>
  <c r="O11" i="17"/>
  <c r="H57" i="16"/>
  <c r="T41" i="16"/>
  <c r="M24" i="16"/>
  <c r="P12" i="16"/>
  <c r="K12" i="16"/>
  <c r="I14" i="16"/>
  <c r="O13" i="16"/>
  <c r="O14" i="16" s="1"/>
  <c r="N13" i="16"/>
  <c r="K13" i="16"/>
  <c r="J13" i="16"/>
  <c r="N29" i="16"/>
  <c r="M30" i="16"/>
  <c r="K34" i="16"/>
  <c r="J35" i="16"/>
  <c r="P18" i="16"/>
  <c r="I36" i="16"/>
  <c r="J34" i="16"/>
  <c r="J11" i="16"/>
  <c r="O30" i="16"/>
  <c r="P30" i="16" s="1"/>
  <c r="K11" i="16"/>
  <c r="N34" i="16"/>
  <c r="K18" i="16"/>
  <c r="M18" i="16" s="1"/>
  <c r="M20" i="16" s="1"/>
  <c r="O29" i="16"/>
  <c r="O34" i="16"/>
  <c r="N35" i="16"/>
  <c r="O35" i="16"/>
  <c r="K35" i="16"/>
  <c r="N11" i="16"/>
  <c r="J27" i="16"/>
  <c r="M27" i="16" s="1"/>
  <c r="J29" i="16"/>
  <c r="K10" i="15"/>
  <c r="M10" i="15" s="1"/>
  <c r="I14" i="15"/>
  <c r="P10" i="15"/>
  <c r="N11" i="15"/>
  <c r="K11" i="15"/>
  <c r="J11" i="15"/>
  <c r="O11" i="15"/>
  <c r="P12" i="15"/>
  <c r="K12" i="15"/>
  <c r="M12" i="15"/>
  <c r="O13" i="15"/>
  <c r="K13" i="15"/>
  <c r="J13" i="15"/>
  <c r="M13" i="15" s="1"/>
  <c r="N13" i="15"/>
  <c r="P13" i="15" s="1"/>
  <c r="R18" i="15"/>
  <c r="R20" i="15" s="1"/>
  <c r="P20" i="15"/>
  <c r="H57" i="15"/>
  <c r="K18" i="15"/>
  <c r="O29" i="15"/>
  <c r="N30" i="15"/>
  <c r="I36" i="15"/>
  <c r="N28" i="15"/>
  <c r="O30" i="15"/>
  <c r="O34" i="15"/>
  <c r="N35" i="15"/>
  <c r="J34" i="15"/>
  <c r="O28" i="15"/>
  <c r="N29" i="15"/>
  <c r="M30" i="15"/>
  <c r="K34" i="15"/>
  <c r="J35" i="15"/>
  <c r="K35" i="15"/>
  <c r="K39" i="15"/>
  <c r="N33" i="15"/>
  <c r="P33" i="15" s="1"/>
  <c r="N34" i="15"/>
  <c r="J28" i="15"/>
  <c r="J29" i="15"/>
  <c r="M29" i="15" s="1"/>
  <c r="B3" i="1"/>
  <c r="B2" i="1"/>
  <c r="B1" i="1"/>
  <c r="L26" i="1"/>
  <c r="L26" i="24" s="1"/>
  <c r="I35" i="1"/>
  <c r="L35" i="1" s="1"/>
  <c r="L35" i="24" s="1"/>
  <c r="M14" i="26" l="1"/>
  <c r="M33" i="21"/>
  <c r="M28" i="18"/>
  <c r="P28" i="17"/>
  <c r="R28" i="17" s="1"/>
  <c r="P26" i="16"/>
  <c r="S26" i="25"/>
  <c r="T26" i="25" s="1"/>
  <c r="T25" i="27"/>
  <c r="P25" i="16"/>
  <c r="R25" i="16" s="1"/>
  <c r="T25" i="26"/>
  <c r="P25" i="15"/>
  <c r="R25" i="25"/>
  <c r="S25" i="25" s="1"/>
  <c r="T25" i="25" s="1"/>
  <c r="U25" i="25" s="1"/>
  <c r="P24" i="21"/>
  <c r="R24" i="21" s="1"/>
  <c r="P13" i="16"/>
  <c r="N14" i="16"/>
  <c r="N14" i="20"/>
  <c r="T10" i="26"/>
  <c r="T10" i="29"/>
  <c r="U10" i="29" s="1"/>
  <c r="P11" i="19"/>
  <c r="T31" i="19"/>
  <c r="T35" i="29"/>
  <c r="U35" i="29" s="1"/>
  <c r="T26" i="27"/>
  <c r="U26" i="27" s="1"/>
  <c r="P30" i="22"/>
  <c r="P24" i="18"/>
  <c r="R24" i="18" s="1"/>
  <c r="S24" i="18" s="1"/>
  <c r="S35" i="29"/>
  <c r="S36" i="29" s="1"/>
  <c r="M31" i="15"/>
  <c r="M36" i="25"/>
  <c r="P36" i="25"/>
  <c r="T33" i="26"/>
  <c r="P26" i="15"/>
  <c r="S26" i="27"/>
  <c r="T33" i="28"/>
  <c r="U33" i="28" s="1"/>
  <c r="M36" i="29"/>
  <c r="M25" i="19"/>
  <c r="M31" i="23"/>
  <c r="T33" i="25"/>
  <c r="U33" i="25" s="1"/>
  <c r="M36" i="27"/>
  <c r="R26" i="28"/>
  <c r="S26" i="28" s="1"/>
  <c r="M30" i="17"/>
  <c r="M36" i="28"/>
  <c r="M24" i="19"/>
  <c r="P27" i="17"/>
  <c r="R27" i="17" s="1"/>
  <c r="M36" i="26"/>
  <c r="K14" i="16"/>
  <c r="M13" i="21"/>
  <c r="M11" i="19"/>
  <c r="P13" i="20"/>
  <c r="R13" i="20" s="1"/>
  <c r="S13" i="20" s="1"/>
  <c r="T13" i="20" s="1"/>
  <c r="U13" i="20" s="1"/>
  <c r="T10" i="25"/>
  <c r="U10" i="25" s="1"/>
  <c r="O14" i="17"/>
  <c r="P13" i="19"/>
  <c r="T30" i="29"/>
  <c r="U30" i="29" s="1"/>
  <c r="M33" i="23"/>
  <c r="M35" i="23"/>
  <c r="U34" i="29"/>
  <c r="T24" i="29"/>
  <c r="U26" i="29"/>
  <c r="U28" i="29"/>
  <c r="U29" i="29"/>
  <c r="I52" i="29"/>
  <c r="T32" i="29"/>
  <c r="S14" i="29"/>
  <c r="R20" i="29"/>
  <c r="T18" i="29"/>
  <c r="T20" i="29" s="1"/>
  <c r="I54" i="29" s="1"/>
  <c r="J54" i="29" s="1"/>
  <c r="T33" i="29"/>
  <c r="T12" i="29"/>
  <c r="U25" i="29"/>
  <c r="U31" i="29"/>
  <c r="T41" i="29"/>
  <c r="R36" i="29"/>
  <c r="R14" i="29"/>
  <c r="U30" i="28"/>
  <c r="U29" i="28"/>
  <c r="U34" i="28"/>
  <c r="R11" i="28"/>
  <c r="R14" i="28" s="1"/>
  <c r="T41" i="28"/>
  <c r="S28" i="28"/>
  <c r="T28" i="28" s="1"/>
  <c r="R24" i="28"/>
  <c r="P36" i="28"/>
  <c r="R20" i="28"/>
  <c r="T18" i="28"/>
  <c r="T20" i="28" s="1"/>
  <c r="I54" i="28" s="1"/>
  <c r="J54" i="28" s="1"/>
  <c r="T25" i="28"/>
  <c r="S10" i="28"/>
  <c r="T13" i="28"/>
  <c r="U13" i="28" s="1"/>
  <c r="S18" i="28"/>
  <c r="S20" i="28" s="1"/>
  <c r="U32" i="28"/>
  <c r="P14" i="28"/>
  <c r="T12" i="28"/>
  <c r="U28" i="27"/>
  <c r="U27" i="27"/>
  <c r="U29" i="27"/>
  <c r="U32" i="27"/>
  <c r="U34" i="27"/>
  <c r="U25" i="27"/>
  <c r="T30" i="27"/>
  <c r="R20" i="27"/>
  <c r="T18" i="27"/>
  <c r="T20" i="27" s="1"/>
  <c r="I54" i="27" s="1"/>
  <c r="J54" i="27" s="1"/>
  <c r="S33" i="27"/>
  <c r="T33" i="27" s="1"/>
  <c r="U35" i="27"/>
  <c r="R24" i="27"/>
  <c r="P36" i="27"/>
  <c r="S24" i="27"/>
  <c r="R11" i="27"/>
  <c r="S11" i="27" s="1"/>
  <c r="S18" i="27"/>
  <c r="S20" i="27" s="1"/>
  <c r="U31" i="27"/>
  <c r="T41" i="27"/>
  <c r="S12" i="27"/>
  <c r="T12" i="27" s="1"/>
  <c r="S10" i="27"/>
  <c r="U34" i="26"/>
  <c r="U32" i="26"/>
  <c r="U33" i="26"/>
  <c r="U29" i="26"/>
  <c r="U10" i="26"/>
  <c r="I52" i="26"/>
  <c r="U25" i="26"/>
  <c r="T41" i="26"/>
  <c r="T28" i="26"/>
  <c r="U27" i="26"/>
  <c r="T30" i="26"/>
  <c r="T26" i="26"/>
  <c r="T12" i="26"/>
  <c r="T13" i="26"/>
  <c r="U13" i="26" s="1"/>
  <c r="R20" i="26"/>
  <c r="T18" i="26"/>
  <c r="T20" i="26" s="1"/>
  <c r="I54" i="26" s="1"/>
  <c r="J54" i="26" s="1"/>
  <c r="R14" i="26"/>
  <c r="S12" i="26"/>
  <c r="S14" i="26" s="1"/>
  <c r="R24" i="26"/>
  <c r="P36" i="26"/>
  <c r="U26" i="25"/>
  <c r="U34" i="25"/>
  <c r="R36" i="25"/>
  <c r="R20" i="25"/>
  <c r="T18" i="25"/>
  <c r="T20" i="25" s="1"/>
  <c r="I54" i="25" s="1"/>
  <c r="J54" i="25" s="1"/>
  <c r="S28" i="25"/>
  <c r="T28" i="25" s="1"/>
  <c r="T32" i="25"/>
  <c r="U31" i="25"/>
  <c r="S30" i="25"/>
  <c r="T30" i="25" s="1"/>
  <c r="T41" i="25"/>
  <c r="T29" i="25"/>
  <c r="S24" i="25"/>
  <c r="S18" i="25"/>
  <c r="S20" i="25" s="1"/>
  <c r="U27" i="25"/>
  <c r="R11" i="25"/>
  <c r="T12" i="25"/>
  <c r="R32" i="18"/>
  <c r="S32" i="18" s="1"/>
  <c r="T32" i="18" s="1"/>
  <c r="U32" i="18" s="1"/>
  <c r="R25" i="15"/>
  <c r="S25" i="15" s="1"/>
  <c r="T25" i="15" s="1"/>
  <c r="U25" i="15" s="1"/>
  <c r="O14" i="15"/>
  <c r="M27" i="20"/>
  <c r="M25" i="15"/>
  <c r="M11" i="16"/>
  <c r="N14" i="17"/>
  <c r="P13" i="17"/>
  <c r="M34" i="18"/>
  <c r="P25" i="18"/>
  <c r="R25" i="18" s="1"/>
  <c r="S25" i="18" s="1"/>
  <c r="P28" i="19"/>
  <c r="R28" i="19" s="1"/>
  <c r="S28" i="19" s="1"/>
  <c r="P26" i="17"/>
  <c r="R26" i="17" s="1"/>
  <c r="S26" i="17" s="1"/>
  <c r="T26" i="17" s="1"/>
  <c r="U26" i="17" s="1"/>
  <c r="P33" i="20"/>
  <c r="R33" i="20" s="1"/>
  <c r="S33" i="20" s="1"/>
  <c r="T33" i="20" s="1"/>
  <c r="U33" i="20" s="1"/>
  <c r="P32" i="22"/>
  <c r="J31" i="24"/>
  <c r="M18" i="17"/>
  <c r="M20" i="17" s="1"/>
  <c r="P34" i="20"/>
  <c r="R34" i="20" s="1"/>
  <c r="P29" i="19"/>
  <c r="R29" i="19" s="1"/>
  <c r="S29" i="19" s="1"/>
  <c r="S25" i="16"/>
  <c r="T25" i="16" s="1"/>
  <c r="P29" i="17"/>
  <c r="O14" i="19"/>
  <c r="O31" i="24"/>
  <c r="P31" i="21"/>
  <c r="R31" i="21" s="1"/>
  <c r="T32" i="15"/>
  <c r="U32" i="15" s="1"/>
  <c r="P25" i="17"/>
  <c r="T31" i="15"/>
  <c r="U31" i="15" s="1"/>
  <c r="L36" i="15"/>
  <c r="K31" i="24"/>
  <c r="R32" i="22"/>
  <c r="S32" i="19"/>
  <c r="T32" i="19" s="1"/>
  <c r="P32" i="24"/>
  <c r="R32" i="1"/>
  <c r="K32" i="24"/>
  <c r="R32" i="23"/>
  <c r="S32" i="23" s="1"/>
  <c r="R32" i="17"/>
  <c r="S32" i="17" s="1"/>
  <c r="T32" i="17" s="1"/>
  <c r="T32" i="20"/>
  <c r="M32" i="21"/>
  <c r="O32" i="24"/>
  <c r="J32" i="24"/>
  <c r="M32" i="17"/>
  <c r="M32" i="20"/>
  <c r="N32" i="24"/>
  <c r="R32" i="21"/>
  <c r="S32" i="21" s="1"/>
  <c r="T32" i="21" s="1"/>
  <c r="T32" i="16"/>
  <c r="R31" i="17"/>
  <c r="S31" i="17" s="1"/>
  <c r="R31" i="22"/>
  <c r="U31" i="19"/>
  <c r="P31" i="20"/>
  <c r="N31" i="24"/>
  <c r="R31" i="23"/>
  <c r="S31" i="23" s="1"/>
  <c r="M31" i="21"/>
  <c r="T31" i="1"/>
  <c r="M31" i="17"/>
  <c r="R31" i="16"/>
  <c r="S31" i="16" s="1"/>
  <c r="T31" i="18"/>
  <c r="M31" i="22"/>
  <c r="T24" i="15"/>
  <c r="U24" i="15" s="1"/>
  <c r="O36" i="17"/>
  <c r="J36" i="17"/>
  <c r="P26" i="18"/>
  <c r="R26" i="18" s="1"/>
  <c r="R30" i="17"/>
  <c r="S30" i="17" s="1"/>
  <c r="M35" i="15"/>
  <c r="O36" i="16"/>
  <c r="K36" i="15"/>
  <c r="P35" i="20"/>
  <c r="P33" i="16"/>
  <c r="R33" i="16" s="1"/>
  <c r="S33" i="16" s="1"/>
  <c r="T33" i="16" s="1"/>
  <c r="U33" i="16" s="1"/>
  <c r="P29" i="15"/>
  <c r="R29" i="15" s="1"/>
  <c r="P35" i="17"/>
  <c r="M33" i="18"/>
  <c r="P30" i="20"/>
  <c r="R30" i="20" s="1"/>
  <c r="P30" i="21"/>
  <c r="R30" i="21" s="1"/>
  <c r="S30" i="21" s="1"/>
  <c r="T30" i="21" s="1"/>
  <c r="R30" i="18"/>
  <c r="S30" i="18" s="1"/>
  <c r="T30" i="18" s="1"/>
  <c r="U30" i="18" s="1"/>
  <c r="P34" i="19"/>
  <c r="R34" i="19" s="1"/>
  <c r="S34" i="19" s="1"/>
  <c r="T34" i="19" s="1"/>
  <c r="M35" i="20"/>
  <c r="P35" i="16"/>
  <c r="R35" i="16" s="1"/>
  <c r="S35" i="16" s="1"/>
  <c r="T35" i="16" s="1"/>
  <c r="M30" i="21"/>
  <c r="P33" i="17"/>
  <c r="R33" i="17" s="1"/>
  <c r="O36" i="15"/>
  <c r="P30" i="23"/>
  <c r="R30" i="23" s="1"/>
  <c r="S30" i="23" s="1"/>
  <c r="M35" i="16"/>
  <c r="M34" i="23"/>
  <c r="K36" i="16"/>
  <c r="O36" i="20"/>
  <c r="P28" i="15"/>
  <c r="R28" i="15" s="1"/>
  <c r="S28" i="15" s="1"/>
  <c r="T28" i="15" s="1"/>
  <c r="P29" i="20"/>
  <c r="P28" i="16"/>
  <c r="R28" i="16" s="1"/>
  <c r="S28" i="16" s="1"/>
  <c r="T28" i="16" s="1"/>
  <c r="U28" i="16" s="1"/>
  <c r="P34" i="15"/>
  <c r="R34" i="15" s="1"/>
  <c r="S34" i="15" s="1"/>
  <c r="T34" i="15" s="1"/>
  <c r="K36" i="17"/>
  <c r="P35" i="15"/>
  <c r="R35" i="15" s="1"/>
  <c r="P34" i="16"/>
  <c r="P29" i="16"/>
  <c r="P34" i="23"/>
  <c r="R34" i="23" s="1"/>
  <c r="S34" i="23" s="1"/>
  <c r="T34" i="23" s="1"/>
  <c r="P29" i="23"/>
  <c r="R29" i="23" s="1"/>
  <c r="S29" i="23" s="1"/>
  <c r="P27" i="16"/>
  <c r="R27" i="16" s="1"/>
  <c r="S27" i="16" s="1"/>
  <c r="M27" i="19"/>
  <c r="P33" i="23"/>
  <c r="P28" i="23"/>
  <c r="R28" i="23" s="1"/>
  <c r="M26" i="23"/>
  <c r="P26" i="23"/>
  <c r="R26" i="23" s="1"/>
  <c r="M24" i="23"/>
  <c r="P24" i="23"/>
  <c r="K36" i="18"/>
  <c r="P13" i="23"/>
  <c r="R13" i="23" s="1"/>
  <c r="P25" i="23"/>
  <c r="K36" i="23"/>
  <c r="M13" i="23"/>
  <c r="N14" i="23"/>
  <c r="P26" i="21"/>
  <c r="R26" i="21" s="1"/>
  <c r="P28" i="21"/>
  <c r="R28" i="21" s="1"/>
  <c r="S28" i="21" s="1"/>
  <c r="P34" i="21"/>
  <c r="R34" i="21" s="1"/>
  <c r="S34" i="21" s="1"/>
  <c r="T34" i="21" s="1"/>
  <c r="P29" i="21"/>
  <c r="R29" i="21" s="1"/>
  <c r="P35" i="21"/>
  <c r="R35" i="22"/>
  <c r="S35" i="22" s="1"/>
  <c r="T35" i="22" s="1"/>
  <c r="U35" i="22" s="1"/>
  <c r="P13" i="21"/>
  <c r="O36" i="21"/>
  <c r="O36" i="22"/>
  <c r="M11" i="22"/>
  <c r="P25" i="21"/>
  <c r="R25" i="21" s="1"/>
  <c r="S25" i="21" s="1"/>
  <c r="T25" i="21" s="1"/>
  <c r="M35" i="22"/>
  <c r="P34" i="22"/>
  <c r="R34" i="22" s="1"/>
  <c r="S34" i="22" s="1"/>
  <c r="T34" i="22" s="1"/>
  <c r="N36" i="22"/>
  <c r="M33" i="22"/>
  <c r="T12" i="22"/>
  <c r="U12" i="22" s="1"/>
  <c r="K36" i="21"/>
  <c r="S24" i="21"/>
  <c r="T24" i="21" s="1"/>
  <c r="P29" i="22"/>
  <c r="O14" i="21"/>
  <c r="P28" i="22"/>
  <c r="R28" i="22" s="1"/>
  <c r="S28" i="22" s="1"/>
  <c r="T28" i="22" s="1"/>
  <c r="O36" i="19"/>
  <c r="P35" i="19"/>
  <c r="R35" i="19" s="1"/>
  <c r="S35" i="19" s="1"/>
  <c r="T35" i="19" s="1"/>
  <c r="S33" i="19"/>
  <c r="T33" i="19" s="1"/>
  <c r="U33" i="19" s="1"/>
  <c r="P30" i="19"/>
  <c r="T28" i="18"/>
  <c r="U28" i="18" s="1"/>
  <c r="N36" i="23"/>
  <c r="S27" i="22"/>
  <c r="T27" i="22" s="1"/>
  <c r="U27" i="22" s="1"/>
  <c r="P27" i="23"/>
  <c r="R27" i="23" s="1"/>
  <c r="M27" i="22"/>
  <c r="M25" i="23"/>
  <c r="O14" i="23"/>
  <c r="P13" i="22"/>
  <c r="R13" i="22" s="1"/>
  <c r="N14" i="22"/>
  <c r="K14" i="23"/>
  <c r="P27" i="21"/>
  <c r="R27" i="21" s="1"/>
  <c r="S27" i="21" s="1"/>
  <c r="N36" i="21"/>
  <c r="M28" i="23"/>
  <c r="O36" i="23"/>
  <c r="J14" i="23"/>
  <c r="R35" i="23"/>
  <c r="K20" i="23"/>
  <c r="M11" i="23"/>
  <c r="R12" i="23"/>
  <c r="S12" i="23" s="1"/>
  <c r="M12" i="23"/>
  <c r="J36" i="23"/>
  <c r="P11" i="23"/>
  <c r="R18" i="23"/>
  <c r="R20" i="23" s="1"/>
  <c r="P20" i="23"/>
  <c r="M27" i="23"/>
  <c r="T39" i="23"/>
  <c r="K41" i="23"/>
  <c r="M29" i="23"/>
  <c r="T10" i="23"/>
  <c r="R30" i="22"/>
  <c r="S30" i="22" s="1"/>
  <c r="R29" i="22"/>
  <c r="S29" i="22" s="1"/>
  <c r="T29" i="22" s="1"/>
  <c r="M28" i="22"/>
  <c r="M34" i="22"/>
  <c r="M26" i="22"/>
  <c r="T39" i="22"/>
  <c r="K41" i="22"/>
  <c r="K14" i="22"/>
  <c r="M25" i="22"/>
  <c r="T25" i="22"/>
  <c r="R26" i="22"/>
  <c r="S26" i="22" s="1"/>
  <c r="T26" i="22" s="1"/>
  <c r="M24" i="22"/>
  <c r="J36" i="22"/>
  <c r="K20" i="22"/>
  <c r="J14" i="22"/>
  <c r="K36" i="22"/>
  <c r="R24" i="22"/>
  <c r="S24" i="22" s="1"/>
  <c r="T24" i="22" s="1"/>
  <c r="M12" i="22"/>
  <c r="S10" i="22"/>
  <c r="O14" i="22"/>
  <c r="R18" i="22"/>
  <c r="R20" i="22" s="1"/>
  <c r="P20" i="22"/>
  <c r="P11" i="22"/>
  <c r="S33" i="22"/>
  <c r="T33" i="22" s="1"/>
  <c r="M18" i="22"/>
  <c r="M20" i="22" s="1"/>
  <c r="M13" i="22"/>
  <c r="R13" i="21"/>
  <c r="S13" i="21" s="1"/>
  <c r="T13" i="21" s="1"/>
  <c r="U13" i="21" s="1"/>
  <c r="U30" i="21"/>
  <c r="R35" i="21"/>
  <c r="N14" i="21"/>
  <c r="M27" i="21"/>
  <c r="M35" i="21"/>
  <c r="M12" i="21"/>
  <c r="P11" i="21"/>
  <c r="R12" i="21"/>
  <c r="T39" i="21"/>
  <c r="K41" i="21"/>
  <c r="M24" i="21"/>
  <c r="J36" i="21"/>
  <c r="S33" i="21"/>
  <c r="T33" i="21" s="1"/>
  <c r="K14" i="21"/>
  <c r="S10" i="21"/>
  <c r="T10" i="21" s="1"/>
  <c r="M26" i="21"/>
  <c r="M25" i="21"/>
  <c r="R18" i="21"/>
  <c r="P20" i="21"/>
  <c r="J14" i="21"/>
  <c r="R35" i="20"/>
  <c r="S35" i="20" s="1"/>
  <c r="T35" i="20" s="1"/>
  <c r="J36" i="20"/>
  <c r="M24" i="20"/>
  <c r="R18" i="20"/>
  <c r="R20" i="20" s="1"/>
  <c r="P20" i="20"/>
  <c r="J14" i="20"/>
  <c r="K36" i="20"/>
  <c r="T27" i="20"/>
  <c r="M11" i="20"/>
  <c r="K20" i="20"/>
  <c r="T12" i="20"/>
  <c r="M34" i="20"/>
  <c r="P11" i="20"/>
  <c r="M26" i="20"/>
  <c r="T26" i="20"/>
  <c r="T39" i="20"/>
  <c r="K41" i="20"/>
  <c r="R25" i="20"/>
  <c r="N36" i="20"/>
  <c r="P24" i="20"/>
  <c r="K14" i="20"/>
  <c r="M12" i="20"/>
  <c r="S10" i="20"/>
  <c r="M25" i="20"/>
  <c r="R28" i="20"/>
  <c r="R11" i="19"/>
  <c r="S11" i="19" s="1"/>
  <c r="M34" i="19"/>
  <c r="K20" i="19"/>
  <c r="M28" i="19"/>
  <c r="M35" i="19"/>
  <c r="M12" i="19"/>
  <c r="R25" i="19"/>
  <c r="T27" i="19"/>
  <c r="J36" i="19"/>
  <c r="R12" i="19"/>
  <c r="M13" i="19"/>
  <c r="T26" i="19"/>
  <c r="K14" i="19"/>
  <c r="P14" i="19"/>
  <c r="K36" i="19"/>
  <c r="N36" i="19"/>
  <c r="P24" i="19"/>
  <c r="M29" i="19"/>
  <c r="R13" i="19"/>
  <c r="S13" i="19" s="1"/>
  <c r="T13" i="19" s="1"/>
  <c r="U13" i="19" s="1"/>
  <c r="M26" i="19"/>
  <c r="N14" i="19"/>
  <c r="J14" i="19"/>
  <c r="S10" i="19"/>
  <c r="T10" i="19" s="1"/>
  <c r="S18" i="19"/>
  <c r="S20" i="19" s="1"/>
  <c r="R13" i="18"/>
  <c r="S13" i="18" s="1"/>
  <c r="T13" i="18" s="1"/>
  <c r="U13" i="18" s="1"/>
  <c r="R34" i="18"/>
  <c r="R33" i="18"/>
  <c r="S33" i="18" s="1"/>
  <c r="R10" i="18"/>
  <c r="S10" i="18" s="1"/>
  <c r="N36" i="18"/>
  <c r="J14" i="18"/>
  <c r="R18" i="18"/>
  <c r="R20" i="18" s="1"/>
  <c r="P20" i="18"/>
  <c r="M11" i="18"/>
  <c r="M26" i="18"/>
  <c r="N14" i="18"/>
  <c r="M13" i="18"/>
  <c r="M35" i="18"/>
  <c r="T35" i="18"/>
  <c r="K20" i="18"/>
  <c r="M24" i="18"/>
  <c r="J36" i="18"/>
  <c r="K14" i="18"/>
  <c r="M25" i="18"/>
  <c r="R12" i="18"/>
  <c r="S12" i="18" s="1"/>
  <c r="O36" i="18"/>
  <c r="P11" i="18"/>
  <c r="P14" i="18" s="1"/>
  <c r="T41" i="18"/>
  <c r="R29" i="18"/>
  <c r="S29" i="18" s="1"/>
  <c r="P27" i="18"/>
  <c r="R13" i="17"/>
  <c r="S13" i="17" s="1"/>
  <c r="T13" i="17" s="1"/>
  <c r="U13" i="17" s="1"/>
  <c r="K14" i="17"/>
  <c r="J14" i="17"/>
  <c r="R24" i="17"/>
  <c r="S24" i="17" s="1"/>
  <c r="M12" i="17"/>
  <c r="M14" i="17" s="1"/>
  <c r="M13" i="17"/>
  <c r="M11" i="17"/>
  <c r="S28" i="17"/>
  <c r="T28" i="17" s="1"/>
  <c r="R10" i="17"/>
  <c r="T18" i="17"/>
  <c r="T20" i="17" s="1"/>
  <c r="I54" i="17" s="1"/>
  <c r="J54" i="17" s="1"/>
  <c r="M33" i="17"/>
  <c r="R29" i="17"/>
  <c r="R34" i="17"/>
  <c r="S34" i="17" s="1"/>
  <c r="T34" i="17" s="1"/>
  <c r="N36" i="17"/>
  <c r="R12" i="17"/>
  <c r="S12" i="17" s="1"/>
  <c r="T12" i="17" s="1"/>
  <c r="M35" i="17"/>
  <c r="P11" i="17"/>
  <c r="R13" i="16"/>
  <c r="S13" i="16" s="1"/>
  <c r="T13" i="16" s="1"/>
  <c r="U13" i="16" s="1"/>
  <c r="R34" i="16"/>
  <c r="S34" i="16" s="1"/>
  <c r="T34" i="16" s="1"/>
  <c r="R29" i="16"/>
  <c r="S29" i="16" s="1"/>
  <c r="T29" i="16" s="1"/>
  <c r="R30" i="16"/>
  <c r="N36" i="16"/>
  <c r="M34" i="16"/>
  <c r="S24" i="16"/>
  <c r="T24" i="16" s="1"/>
  <c r="M12" i="16"/>
  <c r="M13" i="16"/>
  <c r="M29" i="16"/>
  <c r="R26" i="16"/>
  <c r="R12" i="16"/>
  <c r="S12" i="16" s="1"/>
  <c r="J36" i="16"/>
  <c r="U25" i="16"/>
  <c r="J14" i="16"/>
  <c r="P11" i="16"/>
  <c r="T10" i="16"/>
  <c r="K20" i="16"/>
  <c r="R18" i="16"/>
  <c r="R20" i="16" s="1"/>
  <c r="P20" i="16"/>
  <c r="P36" i="15"/>
  <c r="R33" i="15"/>
  <c r="R13" i="15"/>
  <c r="K20" i="15"/>
  <c r="K14" i="15"/>
  <c r="N36" i="15"/>
  <c r="J36" i="15"/>
  <c r="P30" i="15"/>
  <c r="M18" i="15"/>
  <c r="M20" i="15" s="1"/>
  <c r="M34" i="15"/>
  <c r="T39" i="15"/>
  <c r="K41" i="15"/>
  <c r="M28" i="15"/>
  <c r="N14" i="15"/>
  <c r="R10" i="15"/>
  <c r="R12" i="15"/>
  <c r="S12" i="15" s="1"/>
  <c r="R27" i="15"/>
  <c r="S18" i="15"/>
  <c r="S20" i="15" s="1"/>
  <c r="R26" i="15"/>
  <c r="S26" i="15" s="1"/>
  <c r="J14" i="15"/>
  <c r="M11" i="15"/>
  <c r="M14" i="15" s="1"/>
  <c r="P11" i="15"/>
  <c r="P14" i="15" s="1"/>
  <c r="N35" i="1"/>
  <c r="N35" i="24" s="1"/>
  <c r="J35" i="1"/>
  <c r="J35" i="24" s="1"/>
  <c r="K35" i="1"/>
  <c r="K35" i="24" s="1"/>
  <c r="O35" i="1"/>
  <c r="O35" i="24" s="1"/>
  <c r="I12" i="1"/>
  <c r="I11" i="1"/>
  <c r="I13" i="1"/>
  <c r="I30" i="1"/>
  <c r="T14" i="26" l="1"/>
  <c r="M14" i="16"/>
  <c r="S27" i="17"/>
  <c r="T27" i="17" s="1"/>
  <c r="T29" i="19"/>
  <c r="U29" i="19" s="1"/>
  <c r="S31" i="21"/>
  <c r="T31" i="21" s="1"/>
  <c r="U31" i="21" s="1"/>
  <c r="P31" i="24"/>
  <c r="M36" i="17"/>
  <c r="T28" i="19"/>
  <c r="U28" i="19" s="1"/>
  <c r="M31" i="24"/>
  <c r="M32" i="24"/>
  <c r="T26" i="28"/>
  <c r="U26" i="28" s="1"/>
  <c r="P36" i="17"/>
  <c r="M14" i="18"/>
  <c r="M14" i="20"/>
  <c r="M14" i="21"/>
  <c r="T29" i="23"/>
  <c r="U29" i="23" s="1"/>
  <c r="U24" i="29"/>
  <c r="T36" i="29"/>
  <c r="I53" i="29"/>
  <c r="J53" i="29" s="1"/>
  <c r="U12" i="29"/>
  <c r="J52" i="29"/>
  <c r="U33" i="29"/>
  <c r="U32" i="29"/>
  <c r="T14" i="29"/>
  <c r="U28" i="28"/>
  <c r="R36" i="28"/>
  <c r="I53" i="28"/>
  <c r="J53" i="28" s="1"/>
  <c r="U12" i="28"/>
  <c r="T10" i="28"/>
  <c r="S24" i="28"/>
  <c r="S36" i="28" s="1"/>
  <c r="S11" i="28"/>
  <c r="T11" i="28" s="1"/>
  <c r="U11" i="28" s="1"/>
  <c r="U25" i="28"/>
  <c r="U33" i="27"/>
  <c r="I53" i="27"/>
  <c r="J53" i="27" s="1"/>
  <c r="U12" i="27"/>
  <c r="S14" i="27"/>
  <c r="T10" i="27"/>
  <c r="S36" i="27"/>
  <c r="T11" i="27"/>
  <c r="U11" i="27" s="1"/>
  <c r="R36" i="27"/>
  <c r="T24" i="27"/>
  <c r="R14" i="27"/>
  <c r="U30" i="27"/>
  <c r="R36" i="26"/>
  <c r="U28" i="26"/>
  <c r="S24" i="26"/>
  <c r="S36" i="26" s="1"/>
  <c r="I53" i="26"/>
  <c r="J53" i="26" s="1"/>
  <c r="U12" i="26"/>
  <c r="J52" i="26"/>
  <c r="U30" i="26"/>
  <c r="U26" i="26"/>
  <c r="U30" i="25"/>
  <c r="U28" i="25"/>
  <c r="R14" i="25"/>
  <c r="S11" i="25"/>
  <c r="S14" i="25" s="1"/>
  <c r="S36" i="25"/>
  <c r="T24" i="25"/>
  <c r="U32" i="25"/>
  <c r="I53" i="25"/>
  <c r="J53" i="25" s="1"/>
  <c r="U12" i="25"/>
  <c r="U29" i="25"/>
  <c r="L11" i="1"/>
  <c r="L11" i="24" s="1"/>
  <c r="I11" i="24"/>
  <c r="P12" i="1"/>
  <c r="P12" i="24" s="1"/>
  <c r="I12" i="24"/>
  <c r="M14" i="19"/>
  <c r="M14" i="22"/>
  <c r="L30" i="1"/>
  <c r="L30" i="24" s="1"/>
  <c r="I30" i="24"/>
  <c r="T27" i="16"/>
  <c r="U27" i="16" s="1"/>
  <c r="L13" i="1"/>
  <c r="L13" i="24" s="1"/>
  <c r="I13" i="24"/>
  <c r="R35" i="17"/>
  <c r="S35" i="17" s="1"/>
  <c r="T35" i="17" s="1"/>
  <c r="T25" i="18"/>
  <c r="U25" i="18" s="1"/>
  <c r="T30" i="23"/>
  <c r="R32" i="24"/>
  <c r="S32" i="22"/>
  <c r="T32" i="22" s="1"/>
  <c r="U32" i="22" s="1"/>
  <c r="R25" i="17"/>
  <c r="S25" i="17" s="1"/>
  <c r="T25" i="17" s="1"/>
  <c r="U25" i="17" s="1"/>
  <c r="U32" i="17"/>
  <c r="U32" i="21"/>
  <c r="U32" i="19"/>
  <c r="T32" i="23"/>
  <c r="S32" i="1"/>
  <c r="S32" i="24" s="1"/>
  <c r="U32" i="16"/>
  <c r="U32" i="20"/>
  <c r="T31" i="16"/>
  <c r="T31" i="17"/>
  <c r="U31" i="1"/>
  <c r="T31" i="23"/>
  <c r="S31" i="22"/>
  <c r="T31" i="22" s="1"/>
  <c r="U31" i="18"/>
  <c r="R31" i="20"/>
  <c r="S31" i="20" s="1"/>
  <c r="M36" i="16"/>
  <c r="T30" i="17"/>
  <c r="U30" i="17" s="1"/>
  <c r="P36" i="22"/>
  <c r="P36" i="21"/>
  <c r="T29" i="18"/>
  <c r="S29" i="15"/>
  <c r="T29" i="15" s="1"/>
  <c r="T10" i="18"/>
  <c r="U10" i="18" s="1"/>
  <c r="T11" i="19"/>
  <c r="U11" i="19" s="1"/>
  <c r="M36" i="19"/>
  <c r="T28" i="21"/>
  <c r="S30" i="20"/>
  <c r="T30" i="20" s="1"/>
  <c r="U30" i="20" s="1"/>
  <c r="S26" i="21"/>
  <c r="T26" i="21" s="1"/>
  <c r="U26" i="21" s="1"/>
  <c r="T12" i="15"/>
  <c r="R29" i="20"/>
  <c r="P36" i="16"/>
  <c r="M36" i="15"/>
  <c r="S25" i="20"/>
  <c r="T25" i="20" s="1"/>
  <c r="U25" i="20" s="1"/>
  <c r="S13" i="23"/>
  <c r="R33" i="23"/>
  <c r="R25" i="23"/>
  <c r="R24" i="23"/>
  <c r="T12" i="23"/>
  <c r="M14" i="23"/>
  <c r="P36" i="23"/>
  <c r="S29" i="21"/>
  <c r="T29" i="21" s="1"/>
  <c r="R36" i="21"/>
  <c r="T27" i="21"/>
  <c r="S18" i="20"/>
  <c r="S20" i="20" s="1"/>
  <c r="T18" i="19"/>
  <c r="T20" i="19" s="1"/>
  <c r="I54" i="19" s="1"/>
  <c r="J54" i="19" s="1"/>
  <c r="R30" i="19"/>
  <c r="S30" i="19" s="1"/>
  <c r="T30" i="19" s="1"/>
  <c r="U30" i="19" s="1"/>
  <c r="S28" i="23"/>
  <c r="M36" i="23"/>
  <c r="U34" i="23"/>
  <c r="U30" i="23"/>
  <c r="S18" i="23"/>
  <c r="S20" i="23" s="1"/>
  <c r="S27" i="23"/>
  <c r="T27" i="23" s="1"/>
  <c r="S26" i="23"/>
  <c r="U10" i="23"/>
  <c r="R11" i="23"/>
  <c r="S11" i="23" s="1"/>
  <c r="P14" i="23"/>
  <c r="S35" i="23"/>
  <c r="T35" i="23" s="1"/>
  <c r="T41" i="23"/>
  <c r="U29" i="22"/>
  <c r="U24" i="22"/>
  <c r="U34" i="22"/>
  <c r="U28" i="22"/>
  <c r="U26" i="22"/>
  <c r="U25" i="22"/>
  <c r="T18" i="22"/>
  <c r="T20" i="22" s="1"/>
  <c r="I54" i="22" s="1"/>
  <c r="J54" i="22" s="1"/>
  <c r="T41" i="22"/>
  <c r="U33" i="22"/>
  <c r="S13" i="22"/>
  <c r="T13" i="22" s="1"/>
  <c r="M36" i="22"/>
  <c r="R36" i="22"/>
  <c r="T10" i="22"/>
  <c r="T30" i="22"/>
  <c r="R11" i="22"/>
  <c r="S11" i="22" s="1"/>
  <c r="P14" i="22"/>
  <c r="S18" i="22"/>
  <c r="S20" i="22" s="1"/>
  <c r="U34" i="21"/>
  <c r="U10" i="21"/>
  <c r="S12" i="21"/>
  <c r="T12" i="21" s="1"/>
  <c r="R11" i="21"/>
  <c r="S11" i="21" s="1"/>
  <c r="P14" i="21"/>
  <c r="S35" i="21"/>
  <c r="T35" i="21" s="1"/>
  <c r="U24" i="21"/>
  <c r="T41" i="21"/>
  <c r="U33" i="21"/>
  <c r="R20" i="21"/>
  <c r="S18" i="21"/>
  <c r="S20" i="21" s="1"/>
  <c r="U28" i="21"/>
  <c r="U25" i="21"/>
  <c r="M36" i="21"/>
  <c r="U27" i="21"/>
  <c r="U27" i="20"/>
  <c r="U35" i="20"/>
  <c r="U26" i="20"/>
  <c r="T10" i="20"/>
  <c r="T41" i="20"/>
  <c r="R11" i="20"/>
  <c r="S11" i="20" s="1"/>
  <c r="S14" i="20" s="1"/>
  <c r="P14" i="20"/>
  <c r="P36" i="20"/>
  <c r="R24" i="20"/>
  <c r="S24" i="20" s="1"/>
  <c r="U12" i="20"/>
  <c r="I53" i="20"/>
  <c r="J53" i="20" s="1"/>
  <c r="M36" i="20"/>
  <c r="S28" i="20"/>
  <c r="T28" i="20" s="1"/>
  <c r="S34" i="20"/>
  <c r="T34" i="20" s="1"/>
  <c r="U34" i="19"/>
  <c r="U35" i="19"/>
  <c r="S25" i="19"/>
  <c r="T25" i="19" s="1"/>
  <c r="R14" i="19"/>
  <c r="P36" i="19"/>
  <c r="R24" i="19"/>
  <c r="S24" i="19" s="1"/>
  <c r="U10" i="19"/>
  <c r="S12" i="19"/>
  <c r="T12" i="19" s="1"/>
  <c r="U26" i="19"/>
  <c r="S14" i="19"/>
  <c r="U27" i="19"/>
  <c r="S18" i="18"/>
  <c r="S20" i="18" s="1"/>
  <c r="S34" i="18"/>
  <c r="T34" i="18" s="1"/>
  <c r="T33" i="18"/>
  <c r="U29" i="18"/>
  <c r="T24" i="18"/>
  <c r="S26" i="18"/>
  <c r="R27" i="18"/>
  <c r="R36" i="18" s="1"/>
  <c r="M36" i="18"/>
  <c r="R11" i="18"/>
  <c r="R14" i="18" s="1"/>
  <c r="T18" i="18"/>
  <c r="T20" i="18" s="1"/>
  <c r="I54" i="18" s="1"/>
  <c r="J54" i="18" s="1"/>
  <c r="P36" i="18"/>
  <c r="T12" i="18"/>
  <c r="U35" i="18"/>
  <c r="I53" i="17"/>
  <c r="J53" i="17" s="1"/>
  <c r="U12" i="17"/>
  <c r="U27" i="17"/>
  <c r="U34" i="17"/>
  <c r="U35" i="17"/>
  <c r="U28" i="17"/>
  <c r="S33" i="17"/>
  <c r="T33" i="17" s="1"/>
  <c r="R11" i="17"/>
  <c r="P14" i="17"/>
  <c r="R36" i="17"/>
  <c r="T24" i="17"/>
  <c r="R14" i="17"/>
  <c r="S29" i="17"/>
  <c r="T29" i="17" s="1"/>
  <c r="S10" i="17"/>
  <c r="T10" i="17" s="1"/>
  <c r="U34" i="16"/>
  <c r="U35" i="16"/>
  <c r="U29" i="16"/>
  <c r="U10" i="16"/>
  <c r="R11" i="16"/>
  <c r="S11" i="16" s="1"/>
  <c r="S14" i="16" s="1"/>
  <c r="P14" i="16"/>
  <c r="T12" i="16"/>
  <c r="U24" i="16"/>
  <c r="R36" i="16"/>
  <c r="S30" i="16"/>
  <c r="T30" i="16" s="1"/>
  <c r="S26" i="16"/>
  <c r="T26" i="16" s="1"/>
  <c r="S18" i="16"/>
  <c r="S20" i="16" s="1"/>
  <c r="U28" i="15"/>
  <c r="U12" i="15"/>
  <c r="U29" i="15"/>
  <c r="U34" i="15"/>
  <c r="S35" i="15"/>
  <c r="S13" i="15"/>
  <c r="T13" i="15" s="1"/>
  <c r="S33" i="15"/>
  <c r="T33" i="15" s="1"/>
  <c r="T41" i="15"/>
  <c r="S10" i="15"/>
  <c r="T18" i="15"/>
  <c r="T20" i="15" s="1"/>
  <c r="I54" i="15" s="1"/>
  <c r="J54" i="15" s="1"/>
  <c r="S27" i="15"/>
  <c r="T27" i="15" s="1"/>
  <c r="R11" i="15"/>
  <c r="R30" i="15"/>
  <c r="T26" i="15"/>
  <c r="P35" i="1"/>
  <c r="R35" i="1" s="1"/>
  <c r="S35" i="1" s="1"/>
  <c r="M35" i="1"/>
  <c r="M35" i="24" s="1"/>
  <c r="R12" i="1"/>
  <c r="K12" i="1"/>
  <c r="O11" i="1"/>
  <c r="O11" i="24" s="1"/>
  <c r="N11" i="1"/>
  <c r="N11" i="24" s="1"/>
  <c r="K11" i="1"/>
  <c r="K11" i="24" s="1"/>
  <c r="J11" i="1"/>
  <c r="J11" i="24" s="1"/>
  <c r="O13" i="1"/>
  <c r="O13" i="24" s="1"/>
  <c r="N13" i="1"/>
  <c r="N13" i="24" s="1"/>
  <c r="K13" i="1"/>
  <c r="K13" i="24" s="1"/>
  <c r="J13" i="1"/>
  <c r="J13" i="24" s="1"/>
  <c r="N30" i="1"/>
  <c r="N30" i="24" s="1"/>
  <c r="J30" i="1"/>
  <c r="J30" i="24" s="1"/>
  <c r="K30" i="1"/>
  <c r="K30" i="24" s="1"/>
  <c r="O30" i="1"/>
  <c r="O30" i="24" s="1"/>
  <c r="T18" i="20" l="1"/>
  <c r="T20" i="20" s="1"/>
  <c r="I54" i="20" s="1"/>
  <c r="J54" i="20" s="1"/>
  <c r="T24" i="28"/>
  <c r="S14" i="28"/>
  <c r="S14" i="21"/>
  <c r="I55" i="29"/>
  <c r="J55" i="29" s="1"/>
  <c r="T42" i="29"/>
  <c r="T44" i="29" s="1"/>
  <c r="G22" i="13" s="1"/>
  <c r="I57" i="29"/>
  <c r="J57" i="29" s="1"/>
  <c r="U24" i="28"/>
  <c r="T36" i="28"/>
  <c r="U10" i="28"/>
  <c r="I52" i="28"/>
  <c r="T14" i="28"/>
  <c r="U24" i="27"/>
  <c r="T36" i="27"/>
  <c r="U10" i="27"/>
  <c r="T14" i="27"/>
  <c r="I52" i="27"/>
  <c r="T24" i="26"/>
  <c r="U24" i="25"/>
  <c r="T36" i="25"/>
  <c r="T11" i="25"/>
  <c r="N14" i="24"/>
  <c r="O14" i="24"/>
  <c r="S36" i="19"/>
  <c r="P35" i="24"/>
  <c r="R35" i="24"/>
  <c r="J14" i="24"/>
  <c r="M12" i="1"/>
  <c r="M12" i="24" s="1"/>
  <c r="K12" i="24"/>
  <c r="S31" i="24"/>
  <c r="U32" i="23"/>
  <c r="T32" i="1"/>
  <c r="U31" i="22"/>
  <c r="U31" i="23"/>
  <c r="S36" i="22"/>
  <c r="U31" i="16"/>
  <c r="U31" i="17"/>
  <c r="R31" i="24"/>
  <c r="T31" i="20"/>
  <c r="I52" i="19"/>
  <c r="J52" i="19" s="1"/>
  <c r="S36" i="16"/>
  <c r="T13" i="23"/>
  <c r="I53" i="23" s="1"/>
  <c r="J53" i="23" s="1"/>
  <c r="T10" i="15"/>
  <c r="S29" i="20"/>
  <c r="T29" i="20" s="1"/>
  <c r="U29" i="20" s="1"/>
  <c r="S35" i="24"/>
  <c r="S12" i="1"/>
  <c r="S12" i="24" s="1"/>
  <c r="R12" i="24"/>
  <c r="R36" i="15"/>
  <c r="T35" i="15"/>
  <c r="U35" i="15" s="1"/>
  <c r="S11" i="18"/>
  <c r="S14" i="18" s="1"/>
  <c r="S14" i="23"/>
  <c r="S33" i="23"/>
  <c r="T28" i="23"/>
  <c r="T26" i="23"/>
  <c r="S25" i="23"/>
  <c r="R36" i="23"/>
  <c r="S24" i="23"/>
  <c r="T36" i="21"/>
  <c r="T42" i="21" s="1"/>
  <c r="U12" i="23"/>
  <c r="S36" i="21"/>
  <c r="S14" i="22"/>
  <c r="T18" i="21"/>
  <c r="T20" i="21" s="1"/>
  <c r="I54" i="21" s="1"/>
  <c r="J54" i="21" s="1"/>
  <c r="U35" i="23"/>
  <c r="T11" i="23"/>
  <c r="R14" i="23"/>
  <c r="U27" i="23"/>
  <c r="T18" i="23"/>
  <c r="T20" i="23" s="1"/>
  <c r="I54" i="23" s="1"/>
  <c r="J54" i="23" s="1"/>
  <c r="U13" i="22"/>
  <c r="I53" i="22"/>
  <c r="J53" i="22" s="1"/>
  <c r="U30" i="22"/>
  <c r="U10" i="22"/>
  <c r="R14" i="22"/>
  <c r="T11" i="22"/>
  <c r="U11" i="22" s="1"/>
  <c r="T36" i="22"/>
  <c r="U12" i="21"/>
  <c r="I53" i="21"/>
  <c r="J53" i="21" s="1"/>
  <c r="R14" i="21"/>
  <c r="T11" i="21"/>
  <c r="U29" i="21"/>
  <c r="U35" i="21"/>
  <c r="R36" i="20"/>
  <c r="T24" i="20"/>
  <c r="R14" i="20"/>
  <c r="T11" i="20"/>
  <c r="U11" i="20" s="1"/>
  <c r="U28" i="20"/>
  <c r="U34" i="20"/>
  <c r="U10" i="20"/>
  <c r="U12" i="19"/>
  <c r="I53" i="19"/>
  <c r="J53" i="19" s="1"/>
  <c r="T14" i="19"/>
  <c r="U25" i="19"/>
  <c r="R36" i="19"/>
  <c r="T24" i="19"/>
  <c r="U34" i="18"/>
  <c r="U24" i="18"/>
  <c r="U33" i="18"/>
  <c r="T26" i="18"/>
  <c r="I53" i="18"/>
  <c r="J53" i="18" s="1"/>
  <c r="U12" i="18"/>
  <c r="S27" i="18"/>
  <c r="S36" i="18" s="1"/>
  <c r="U10" i="17"/>
  <c r="U33" i="17"/>
  <c r="U29" i="17"/>
  <c r="U24" i="17"/>
  <c r="T36" i="17"/>
  <c r="S36" i="17"/>
  <c r="S11" i="17"/>
  <c r="S14" i="17" s="1"/>
  <c r="U30" i="16"/>
  <c r="U12" i="16"/>
  <c r="I53" i="16"/>
  <c r="J53" i="16" s="1"/>
  <c r="U26" i="16"/>
  <c r="T18" i="16"/>
  <c r="T20" i="16" s="1"/>
  <c r="I54" i="16" s="1"/>
  <c r="J54" i="16" s="1"/>
  <c r="T11" i="16"/>
  <c r="R14" i="16"/>
  <c r="T36" i="16"/>
  <c r="U13" i="15"/>
  <c r="I53" i="15"/>
  <c r="J53" i="15" s="1"/>
  <c r="U27" i="15"/>
  <c r="U33" i="15"/>
  <c r="U26" i="15"/>
  <c r="R14" i="15"/>
  <c r="S30" i="15"/>
  <c r="S11" i="15"/>
  <c r="S14" i="15" s="1"/>
  <c r="T35" i="1"/>
  <c r="M30" i="1"/>
  <c r="M30" i="24" s="1"/>
  <c r="P30" i="1"/>
  <c r="P11" i="1"/>
  <c r="M11" i="1"/>
  <c r="M11" i="24" s="1"/>
  <c r="P13" i="1"/>
  <c r="M13" i="1"/>
  <c r="M13" i="24" s="1"/>
  <c r="T11" i="18" l="1"/>
  <c r="U11" i="18" s="1"/>
  <c r="X40" i="29"/>
  <c r="X27" i="29"/>
  <c r="X35" i="29"/>
  <c r="X29" i="29"/>
  <c r="X39" i="29"/>
  <c r="X25" i="29"/>
  <c r="X30" i="29"/>
  <c r="X34" i="29"/>
  <c r="X26" i="29"/>
  <c r="X28" i="29"/>
  <c r="X31" i="29"/>
  <c r="X24" i="29"/>
  <c r="X32" i="29"/>
  <c r="X33" i="29"/>
  <c r="I55" i="28"/>
  <c r="J55" i="28" s="1"/>
  <c r="T42" i="28"/>
  <c r="T44" i="28"/>
  <c r="G21" i="13" s="1"/>
  <c r="I57" i="28"/>
  <c r="J57" i="28" s="1"/>
  <c r="J52" i="28"/>
  <c r="I55" i="27"/>
  <c r="J55" i="27" s="1"/>
  <c r="T42" i="27"/>
  <c r="T44" i="27" s="1"/>
  <c r="G20" i="13" s="1"/>
  <c r="I57" i="27"/>
  <c r="J57" i="27" s="1"/>
  <c r="J52" i="27"/>
  <c r="U24" i="26"/>
  <c r="T36" i="26"/>
  <c r="U11" i="25"/>
  <c r="I52" i="25"/>
  <c r="T14" i="25"/>
  <c r="I55" i="25"/>
  <c r="J55" i="25" s="1"/>
  <c r="T42" i="25"/>
  <c r="R30" i="1"/>
  <c r="P30" i="24"/>
  <c r="R11" i="1"/>
  <c r="S11" i="1" s="1"/>
  <c r="T11" i="1" s="1"/>
  <c r="U11" i="1" s="1"/>
  <c r="P11" i="24"/>
  <c r="R13" i="1"/>
  <c r="P13" i="24"/>
  <c r="T32" i="24"/>
  <c r="U32" i="1"/>
  <c r="U31" i="20"/>
  <c r="T31" i="24"/>
  <c r="U10" i="15"/>
  <c r="S36" i="20"/>
  <c r="S36" i="15"/>
  <c r="U35" i="1"/>
  <c r="T35" i="24"/>
  <c r="U35" i="24" s="1"/>
  <c r="T14" i="20"/>
  <c r="I55" i="21"/>
  <c r="J55" i="21" s="1"/>
  <c r="U13" i="23"/>
  <c r="I52" i="20"/>
  <c r="J52" i="20" s="1"/>
  <c r="T27" i="18"/>
  <c r="T11" i="17"/>
  <c r="U11" i="17" s="1"/>
  <c r="T12" i="1"/>
  <c r="T12" i="24" s="1"/>
  <c r="T33" i="23"/>
  <c r="U28" i="23"/>
  <c r="U26" i="23"/>
  <c r="T25" i="23"/>
  <c r="S36" i="23"/>
  <c r="T24" i="23"/>
  <c r="U11" i="23"/>
  <c r="T14" i="23"/>
  <c r="I52" i="23"/>
  <c r="I55" i="22"/>
  <c r="J55" i="22" s="1"/>
  <c r="T42" i="22"/>
  <c r="I52" i="22"/>
  <c r="T14" i="22"/>
  <c r="U11" i="21"/>
  <c r="T14" i="21"/>
  <c r="T44" i="21" s="1"/>
  <c r="G16" i="13" s="1"/>
  <c r="I52" i="21"/>
  <c r="T36" i="20"/>
  <c r="U24" i="20"/>
  <c r="U24" i="19"/>
  <c r="T36" i="19"/>
  <c r="U27" i="18"/>
  <c r="U26" i="18"/>
  <c r="T36" i="18"/>
  <c r="I55" i="17"/>
  <c r="J55" i="17" s="1"/>
  <c r="T42" i="17"/>
  <c r="I55" i="16"/>
  <c r="J55" i="16" s="1"/>
  <c r="T42" i="16"/>
  <c r="U11" i="16"/>
  <c r="I52" i="16"/>
  <c r="T14" i="16"/>
  <c r="T30" i="15"/>
  <c r="T11" i="15"/>
  <c r="U12" i="1"/>
  <c r="H54" i="1"/>
  <c r="H54" i="24" s="1"/>
  <c r="I10" i="1"/>
  <c r="I10" i="24" s="1"/>
  <c r="I14" i="24" s="1"/>
  <c r="I34" i="1"/>
  <c r="H55" i="1"/>
  <c r="H55" i="24" s="1"/>
  <c r="H53" i="1"/>
  <c r="H53" i="24" s="1"/>
  <c r="H52" i="1"/>
  <c r="H52" i="24" s="1"/>
  <c r="I41" i="1"/>
  <c r="J40" i="1"/>
  <c r="J40" i="24" s="1"/>
  <c r="K40" i="24" s="1"/>
  <c r="T40" i="24" s="1"/>
  <c r="J39" i="1"/>
  <c r="J39" i="24" s="1"/>
  <c r="I25" i="1"/>
  <c r="I25" i="24" s="1"/>
  <c r="I26" i="1"/>
  <c r="I26" i="24" s="1"/>
  <c r="I27" i="1"/>
  <c r="I28" i="1"/>
  <c r="I29" i="1"/>
  <c r="I33" i="1"/>
  <c r="I24" i="1"/>
  <c r="I24" i="24" s="1"/>
  <c r="I52" i="18" l="1"/>
  <c r="T14" i="18"/>
  <c r="T11" i="24"/>
  <c r="R11" i="24"/>
  <c r="S11" i="24"/>
  <c r="T44" i="25"/>
  <c r="G18" i="13" s="1"/>
  <c r="X40" i="28"/>
  <c r="X27" i="28"/>
  <c r="X31" i="28"/>
  <c r="X35" i="28"/>
  <c r="X26" i="28"/>
  <c r="X30" i="28"/>
  <c r="X34" i="28"/>
  <c r="X39" i="28"/>
  <c r="X29" i="28"/>
  <c r="X32" i="28"/>
  <c r="X33" i="28"/>
  <c r="X28" i="28"/>
  <c r="X25" i="28"/>
  <c r="X24" i="28"/>
  <c r="X40" i="27"/>
  <c r="X28" i="27"/>
  <c r="X29" i="27"/>
  <c r="X32" i="27"/>
  <c r="X25" i="27"/>
  <c r="X34" i="27"/>
  <c r="X35" i="27"/>
  <c r="X26" i="27"/>
  <c r="X27" i="27"/>
  <c r="X31" i="27"/>
  <c r="X39" i="27"/>
  <c r="X33" i="27"/>
  <c r="X30" i="27"/>
  <c r="X24" i="27"/>
  <c r="I55" i="26"/>
  <c r="T42" i="26"/>
  <c r="T44" i="26" s="1"/>
  <c r="G19" i="13" s="1"/>
  <c r="I57" i="25"/>
  <c r="J57" i="25" s="1"/>
  <c r="J52" i="25"/>
  <c r="T14" i="17"/>
  <c r="K39" i="24"/>
  <c r="J41" i="24"/>
  <c r="T44" i="17"/>
  <c r="X34" i="17" s="1"/>
  <c r="S13" i="1"/>
  <c r="R13" i="24"/>
  <c r="S30" i="1"/>
  <c r="R30" i="24"/>
  <c r="H57" i="24"/>
  <c r="X31" i="21"/>
  <c r="X32" i="21"/>
  <c r="U32" i="24"/>
  <c r="U31" i="24"/>
  <c r="I52" i="17"/>
  <c r="I57" i="17" s="1"/>
  <c r="J57" i="17" s="1"/>
  <c r="L33" i="1"/>
  <c r="L33" i="24" s="1"/>
  <c r="I33" i="24"/>
  <c r="L29" i="1"/>
  <c r="L29" i="24" s="1"/>
  <c r="I29" i="24"/>
  <c r="L28" i="1"/>
  <c r="L28" i="24" s="1"/>
  <c r="I28" i="24"/>
  <c r="U12" i="24"/>
  <c r="L34" i="1"/>
  <c r="L34" i="24" s="1"/>
  <c r="I34" i="24"/>
  <c r="U33" i="23"/>
  <c r="U25" i="23"/>
  <c r="U24" i="23"/>
  <c r="T36" i="23"/>
  <c r="L27" i="1"/>
  <c r="L27" i="24" s="1"/>
  <c r="I27" i="24"/>
  <c r="T44" i="16"/>
  <c r="T44" i="22"/>
  <c r="J52" i="23"/>
  <c r="I57" i="22"/>
  <c r="J57" i="22" s="1"/>
  <c r="J52" i="22"/>
  <c r="I57" i="21"/>
  <c r="J57" i="21" s="1"/>
  <c r="J52" i="21"/>
  <c r="X40" i="21"/>
  <c r="X30" i="21"/>
  <c r="X28" i="21"/>
  <c r="X26" i="21"/>
  <c r="X39" i="21"/>
  <c r="X27" i="21"/>
  <c r="X33" i="21"/>
  <c r="X34" i="21"/>
  <c r="X24" i="21"/>
  <c r="X25" i="21"/>
  <c r="X29" i="21"/>
  <c r="X35" i="21"/>
  <c r="I55" i="20"/>
  <c r="T42" i="20"/>
  <c r="T44" i="20" s="1"/>
  <c r="G15" i="13" s="1"/>
  <c r="I55" i="19"/>
  <c r="T42" i="19"/>
  <c r="T44" i="19" s="1"/>
  <c r="G14" i="13" s="1"/>
  <c r="I55" i="18"/>
  <c r="J55" i="18" s="1"/>
  <c r="T42" i="18"/>
  <c r="T44" i="18" s="1"/>
  <c r="G13" i="13" s="1"/>
  <c r="J52" i="18"/>
  <c r="I57" i="16"/>
  <c r="J57" i="16" s="1"/>
  <c r="J52" i="16"/>
  <c r="U11" i="15"/>
  <c r="T14" i="15"/>
  <c r="I52" i="15"/>
  <c r="U30" i="15"/>
  <c r="T36" i="15"/>
  <c r="J34" i="1"/>
  <c r="J34" i="24" s="1"/>
  <c r="O26" i="1"/>
  <c r="O26" i="24" s="1"/>
  <c r="J25" i="1"/>
  <c r="J25" i="24" s="1"/>
  <c r="K40" i="1"/>
  <c r="T40" i="1" s="1"/>
  <c r="J29" i="1"/>
  <c r="J29" i="24" s="1"/>
  <c r="H57" i="1"/>
  <c r="K34" i="1"/>
  <c r="K34" i="24" s="1"/>
  <c r="N34" i="1"/>
  <c r="N34" i="24" s="1"/>
  <c r="O34" i="1"/>
  <c r="O34" i="24" s="1"/>
  <c r="P18" i="1"/>
  <c r="P18" i="24" s="1"/>
  <c r="P20" i="24" s="1"/>
  <c r="K18" i="1"/>
  <c r="K18" i="24" s="1"/>
  <c r="K20" i="24" s="1"/>
  <c r="P10" i="1"/>
  <c r="P10" i="24" s="1"/>
  <c r="P14" i="24" s="1"/>
  <c r="K10" i="1"/>
  <c r="K10" i="24" s="1"/>
  <c r="K14" i="24" s="1"/>
  <c r="I14" i="1"/>
  <c r="K39" i="1"/>
  <c r="T39" i="1" s="1"/>
  <c r="J41" i="1"/>
  <c r="I36" i="1"/>
  <c r="K25" i="1"/>
  <c r="K25" i="24" s="1"/>
  <c r="O25" i="1"/>
  <c r="O25" i="24" s="1"/>
  <c r="N25" i="1"/>
  <c r="N25" i="24" s="1"/>
  <c r="J33" i="1"/>
  <c r="J33" i="24" s="1"/>
  <c r="J28" i="1"/>
  <c r="J28" i="24" s="1"/>
  <c r="K27" i="1"/>
  <c r="K27" i="24" s="1"/>
  <c r="K29" i="1"/>
  <c r="K29" i="24" s="1"/>
  <c r="K33" i="1"/>
  <c r="K33" i="24" s="1"/>
  <c r="N29" i="1"/>
  <c r="N29" i="24" s="1"/>
  <c r="N27" i="1"/>
  <c r="N27" i="24" s="1"/>
  <c r="O29" i="1"/>
  <c r="O29" i="24" s="1"/>
  <c r="O27" i="1"/>
  <c r="O27" i="24" s="1"/>
  <c r="J27" i="1"/>
  <c r="J27" i="24" s="1"/>
  <c r="K28" i="1"/>
  <c r="K28" i="24" s="1"/>
  <c r="N33" i="1"/>
  <c r="N33" i="24" s="1"/>
  <c r="N28" i="1"/>
  <c r="N28" i="24" s="1"/>
  <c r="O33" i="1"/>
  <c r="O33" i="24" s="1"/>
  <c r="O28" i="1"/>
  <c r="O28" i="24" s="1"/>
  <c r="J26" i="1"/>
  <c r="J26" i="24" s="1"/>
  <c r="K26" i="1"/>
  <c r="K26" i="24" s="1"/>
  <c r="N26" i="1"/>
  <c r="N26" i="24" s="1"/>
  <c r="J24" i="1"/>
  <c r="J24" i="24" s="1"/>
  <c r="K24" i="1"/>
  <c r="K24" i="24" s="1"/>
  <c r="N24" i="1"/>
  <c r="N24" i="24" s="1"/>
  <c r="O24" i="1"/>
  <c r="O24" i="24" s="1"/>
  <c r="X35" i="25" l="1"/>
  <c r="X40" i="25"/>
  <c r="X24" i="25"/>
  <c r="X28" i="25"/>
  <c r="X32" i="25"/>
  <c r="X29" i="25"/>
  <c r="X30" i="25"/>
  <c r="J52" i="17"/>
  <c r="X25" i="25"/>
  <c r="X31" i="25"/>
  <c r="X33" i="25"/>
  <c r="X26" i="25"/>
  <c r="X39" i="25"/>
  <c r="X27" i="25"/>
  <c r="X34" i="25"/>
  <c r="X32" i="22"/>
  <c r="G17" i="13"/>
  <c r="X32" i="16"/>
  <c r="G11" i="13"/>
  <c r="X31" i="17"/>
  <c r="G12" i="13"/>
  <c r="X40" i="26"/>
  <c r="X35" i="26"/>
  <c r="X31" i="26"/>
  <c r="X33" i="26"/>
  <c r="X34" i="26"/>
  <c r="X32" i="26"/>
  <c r="X29" i="26"/>
  <c r="X39" i="26"/>
  <c r="X27" i="26"/>
  <c r="X25" i="26"/>
  <c r="X28" i="26"/>
  <c r="X26" i="26"/>
  <c r="X30" i="26"/>
  <c r="X24" i="26"/>
  <c r="J55" i="26"/>
  <c r="I57" i="26"/>
  <c r="J57" i="26" s="1"/>
  <c r="X29" i="17"/>
  <c r="X26" i="17"/>
  <c r="X33" i="17"/>
  <c r="X39" i="17"/>
  <c r="X27" i="17"/>
  <c r="X28" i="17"/>
  <c r="X25" i="17"/>
  <c r="X24" i="17"/>
  <c r="X35" i="17"/>
  <c r="X30" i="17"/>
  <c r="X40" i="17"/>
  <c r="X32" i="17"/>
  <c r="T30" i="1"/>
  <c r="S30" i="24"/>
  <c r="T39" i="24"/>
  <c r="T41" i="24" s="1"/>
  <c r="K41" i="24"/>
  <c r="T13" i="1"/>
  <c r="S13" i="24"/>
  <c r="X31" i="20"/>
  <c r="X32" i="20"/>
  <c r="X31" i="18"/>
  <c r="X32" i="18"/>
  <c r="X31" i="19"/>
  <c r="X32" i="19"/>
  <c r="X27" i="16"/>
  <c r="X31" i="16"/>
  <c r="X25" i="22"/>
  <c r="X31" i="22"/>
  <c r="I36" i="24"/>
  <c r="L36" i="24"/>
  <c r="L36" i="1"/>
  <c r="X34" i="16"/>
  <c r="X29" i="16"/>
  <c r="X35" i="16"/>
  <c r="X24" i="16"/>
  <c r="X33" i="16"/>
  <c r="X28" i="16"/>
  <c r="X39" i="16"/>
  <c r="K36" i="24"/>
  <c r="J36" i="24"/>
  <c r="X40" i="16"/>
  <c r="X25" i="16"/>
  <c r="O36" i="24"/>
  <c r="X30" i="16"/>
  <c r="N36" i="24"/>
  <c r="X26" i="16"/>
  <c r="X29" i="22"/>
  <c r="I55" i="23"/>
  <c r="T42" i="23"/>
  <c r="T44" i="23" s="1"/>
  <c r="G23" i="13" s="1"/>
  <c r="U11" i="24"/>
  <c r="X39" i="22"/>
  <c r="X27" i="22"/>
  <c r="X28" i="22"/>
  <c r="X35" i="22"/>
  <c r="X30" i="22"/>
  <c r="X33" i="22"/>
  <c r="X26" i="22"/>
  <c r="X34" i="22"/>
  <c r="X40" i="22"/>
  <c r="X24" i="22"/>
  <c r="I57" i="18"/>
  <c r="J57" i="18" s="1"/>
  <c r="X40" i="20"/>
  <c r="X29" i="20"/>
  <c r="X33" i="20"/>
  <c r="X30" i="20"/>
  <c r="X25" i="20"/>
  <c r="X39" i="20"/>
  <c r="X35" i="20"/>
  <c r="X27" i="20"/>
  <c r="X26" i="20"/>
  <c r="X28" i="20"/>
  <c r="X34" i="20"/>
  <c r="X24" i="20"/>
  <c r="J55" i="20"/>
  <c r="I57" i="20"/>
  <c r="J57" i="20" s="1"/>
  <c r="X39" i="19"/>
  <c r="X40" i="19"/>
  <c r="X30" i="19"/>
  <c r="X33" i="19"/>
  <c r="X35" i="19"/>
  <c r="X28" i="19"/>
  <c r="X29" i="19"/>
  <c r="X26" i="19"/>
  <c r="X34" i="19"/>
  <c r="X27" i="19"/>
  <c r="X25" i="19"/>
  <c r="X24" i="19"/>
  <c r="J55" i="19"/>
  <c r="I57" i="19"/>
  <c r="J57" i="19" s="1"/>
  <c r="X40" i="18"/>
  <c r="X30" i="18"/>
  <c r="X39" i="18"/>
  <c r="X28" i="18"/>
  <c r="X35" i="18"/>
  <c r="X29" i="18"/>
  <c r="X25" i="18"/>
  <c r="X34" i="18"/>
  <c r="X24" i="18"/>
  <c r="X33" i="18"/>
  <c r="X27" i="18"/>
  <c r="X26" i="18"/>
  <c r="I55" i="15"/>
  <c r="J55" i="15" s="1"/>
  <c r="T42" i="15"/>
  <c r="T44" i="15" s="1"/>
  <c r="G10" i="13" s="1"/>
  <c r="J52" i="15"/>
  <c r="M18" i="1"/>
  <c r="M10" i="1"/>
  <c r="M10" i="24" s="1"/>
  <c r="M14" i="24" s="1"/>
  <c r="O14" i="1"/>
  <c r="R10" i="1"/>
  <c r="R10" i="24" s="1"/>
  <c r="R14" i="24" s="1"/>
  <c r="M34" i="1"/>
  <c r="M34" i="24" s="1"/>
  <c r="M25" i="1"/>
  <c r="M25" i="24" s="1"/>
  <c r="P26" i="1"/>
  <c r="P26" i="24" s="1"/>
  <c r="R18" i="1"/>
  <c r="R18" i="24" s="1"/>
  <c r="R20" i="24" s="1"/>
  <c r="J14" i="1"/>
  <c r="M29" i="1"/>
  <c r="M29" i="24" s="1"/>
  <c r="T41" i="1"/>
  <c r="K14" i="1"/>
  <c r="P34" i="1"/>
  <c r="P34" i="24" s="1"/>
  <c r="N14" i="1"/>
  <c r="K41" i="1"/>
  <c r="O36" i="1"/>
  <c r="M33" i="1"/>
  <c r="M33" i="24" s="1"/>
  <c r="N36" i="1"/>
  <c r="P29" i="1"/>
  <c r="P29" i="24" s="1"/>
  <c r="P25" i="1"/>
  <c r="P25" i="24" s="1"/>
  <c r="P28" i="1"/>
  <c r="P28" i="24" s="1"/>
  <c r="P27" i="1"/>
  <c r="P27" i="24" s="1"/>
  <c r="M28" i="1"/>
  <c r="M28" i="24" s="1"/>
  <c r="M24" i="1"/>
  <c r="M24" i="24" s="1"/>
  <c r="K36" i="1"/>
  <c r="M26" i="1"/>
  <c r="M26" i="24" s="1"/>
  <c r="J36" i="1"/>
  <c r="M27" i="1"/>
  <c r="M27" i="24" s="1"/>
  <c r="P33" i="1"/>
  <c r="P33" i="24" s="1"/>
  <c r="P24" i="1"/>
  <c r="P24" i="24" s="1"/>
  <c r="M20" i="1" l="1"/>
  <c r="M18" i="24"/>
  <c r="M20" i="24" s="1"/>
  <c r="U13" i="1"/>
  <c r="T13" i="24"/>
  <c r="I53" i="1"/>
  <c r="T30" i="24"/>
  <c r="U30" i="24" s="1"/>
  <c r="U30" i="1"/>
  <c r="X31" i="23"/>
  <c r="X32" i="23"/>
  <c r="X31" i="15"/>
  <c r="X32" i="15"/>
  <c r="I57" i="15"/>
  <c r="J57" i="15" s="1"/>
  <c r="M36" i="24"/>
  <c r="P36" i="24"/>
  <c r="X28" i="23"/>
  <c r="X39" i="23"/>
  <c r="X34" i="23"/>
  <c r="X30" i="23"/>
  <c r="X29" i="23"/>
  <c r="X26" i="23"/>
  <c r="X35" i="23"/>
  <c r="X40" i="23"/>
  <c r="X25" i="23"/>
  <c r="X27" i="23"/>
  <c r="X24" i="23"/>
  <c r="X33" i="23"/>
  <c r="J55" i="23"/>
  <c r="I57" i="23"/>
  <c r="J57" i="23" s="1"/>
  <c r="X40" i="15"/>
  <c r="X25" i="15"/>
  <c r="X24" i="15"/>
  <c r="X28" i="15"/>
  <c r="X34" i="15"/>
  <c r="X39" i="15"/>
  <c r="X29" i="15"/>
  <c r="X35" i="15"/>
  <c r="X33" i="15"/>
  <c r="X27" i="15"/>
  <c r="X26" i="15"/>
  <c r="X30" i="15"/>
  <c r="M14" i="1"/>
  <c r="R26" i="1"/>
  <c r="R26" i="24" s="1"/>
  <c r="S10" i="1"/>
  <c r="S10" i="24" s="1"/>
  <c r="S14" i="24" s="1"/>
  <c r="R25" i="1"/>
  <c r="R25" i="24" s="1"/>
  <c r="R28" i="1"/>
  <c r="R28" i="24" s="1"/>
  <c r="R34" i="1"/>
  <c r="R34" i="24" s="1"/>
  <c r="R24" i="1"/>
  <c r="R24" i="24" s="1"/>
  <c r="R33" i="1"/>
  <c r="R33" i="24" s="1"/>
  <c r="I20" i="1"/>
  <c r="R29" i="1"/>
  <c r="R29" i="24" s="1"/>
  <c r="R27" i="1"/>
  <c r="R27" i="24" s="1"/>
  <c r="P14" i="1"/>
  <c r="S18" i="1"/>
  <c r="S18" i="24" s="1"/>
  <c r="S20" i="24" s="1"/>
  <c r="P36" i="1"/>
  <c r="M36" i="1"/>
  <c r="U13" i="24" l="1"/>
  <c r="I53" i="24"/>
  <c r="J53" i="24" s="1"/>
  <c r="R36" i="24"/>
  <c r="S26" i="1"/>
  <c r="T10" i="1"/>
  <c r="S34" i="1"/>
  <c r="S24" i="1"/>
  <c r="S24" i="24" s="1"/>
  <c r="S33" i="1"/>
  <c r="S29" i="1"/>
  <c r="S28" i="1"/>
  <c r="O20" i="1"/>
  <c r="K20" i="1"/>
  <c r="N20" i="1"/>
  <c r="J20" i="1"/>
  <c r="S25" i="1"/>
  <c r="S25" i="24" s="1"/>
  <c r="R36" i="1"/>
  <c r="T18" i="1"/>
  <c r="T18" i="24" s="1"/>
  <c r="T20" i="24" s="1"/>
  <c r="I54" i="24" s="1"/>
  <c r="J54" i="24" s="1"/>
  <c r="R14" i="1"/>
  <c r="S27" i="1"/>
  <c r="I52" i="1" l="1"/>
  <c r="T10" i="24"/>
  <c r="T28" i="1"/>
  <c r="S28" i="24"/>
  <c r="T29" i="1"/>
  <c r="S29" i="24"/>
  <c r="T33" i="1"/>
  <c r="S33" i="24"/>
  <c r="T34" i="1"/>
  <c r="S34" i="24"/>
  <c r="T26" i="1"/>
  <c r="T26" i="24" s="1"/>
  <c r="U26" i="24" s="1"/>
  <c r="S26" i="24"/>
  <c r="T27" i="1"/>
  <c r="S27" i="24"/>
  <c r="T24" i="1"/>
  <c r="T24" i="24" s="1"/>
  <c r="U24" i="24" s="1"/>
  <c r="T25" i="1"/>
  <c r="T25" i="24" s="1"/>
  <c r="U25" i="24" s="1"/>
  <c r="U10" i="1"/>
  <c r="J53" i="1"/>
  <c r="P20" i="1"/>
  <c r="S36" i="1"/>
  <c r="S14" i="1"/>
  <c r="U10" i="24" l="1"/>
  <c r="T14" i="24"/>
  <c r="I52" i="24"/>
  <c r="J52" i="24" s="1"/>
  <c r="S36" i="24"/>
  <c r="U34" i="1"/>
  <c r="T34" i="24"/>
  <c r="U34" i="24" s="1"/>
  <c r="U26" i="1"/>
  <c r="U33" i="1"/>
  <c r="T33" i="24"/>
  <c r="U33" i="24" s="1"/>
  <c r="U29" i="1"/>
  <c r="T29" i="24"/>
  <c r="U29" i="24" s="1"/>
  <c r="U28" i="1"/>
  <c r="T28" i="24"/>
  <c r="U28" i="24" s="1"/>
  <c r="U27" i="1"/>
  <c r="T27" i="24"/>
  <c r="U24" i="1"/>
  <c r="U25" i="1"/>
  <c r="T36" i="1"/>
  <c r="I55" i="1" s="1"/>
  <c r="R20" i="1"/>
  <c r="T20" i="1"/>
  <c r="T14" i="1"/>
  <c r="J52" i="1"/>
  <c r="U27" i="24" l="1"/>
  <c r="T36" i="24"/>
  <c r="I54" i="1"/>
  <c r="J54" i="1" s="1"/>
  <c r="T42" i="1"/>
  <c r="T44" i="1" s="1"/>
  <c r="S20" i="1"/>
  <c r="J55" i="1"/>
  <c r="X32" i="1" l="1"/>
  <c r="G9" i="13"/>
  <c r="G24" i="13" s="1"/>
  <c r="T45" i="24"/>
  <c r="X31" i="1"/>
  <c r="I55" i="24"/>
  <c r="T42" i="24"/>
  <c r="T44" i="24" s="1"/>
  <c r="X39" i="1"/>
  <c r="X34" i="1"/>
  <c r="X33" i="1"/>
  <c r="X29" i="1"/>
  <c r="X27" i="1"/>
  <c r="X24" i="1"/>
  <c r="X35" i="1"/>
  <c r="X30" i="1"/>
  <c r="X28" i="1"/>
  <c r="X26" i="1"/>
  <c r="X40" i="1"/>
  <c r="X25" i="1"/>
  <c r="I57" i="1"/>
  <c r="J57" i="1" s="1"/>
  <c r="G25" i="13" l="1"/>
  <c r="X31" i="24"/>
  <c r="X32" i="24"/>
  <c r="T46" i="24"/>
  <c r="X29" i="24"/>
  <c r="X35" i="24"/>
  <c r="X34" i="24"/>
  <c r="X25" i="24"/>
  <c r="X33" i="24"/>
  <c r="X26" i="24"/>
  <c r="X28" i="24"/>
  <c r="X30" i="24"/>
  <c r="X39" i="24"/>
  <c r="X24" i="24"/>
  <c r="X40" i="24"/>
  <c r="X27" i="24"/>
  <c r="J55" i="24"/>
  <c r="I57" i="24"/>
  <c r="J57" i="24" s="1"/>
</calcChain>
</file>

<file path=xl/comments1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0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1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2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3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4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5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2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3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4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5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6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7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8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9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sharedStrings.xml><?xml version="1.0" encoding="utf-8"?>
<sst xmlns="http://schemas.openxmlformats.org/spreadsheetml/2006/main" count="1986" uniqueCount="109">
  <si>
    <t>NOME</t>
  </si>
  <si>
    <t>COGNOME</t>
  </si>
  <si>
    <t>ORE</t>
  </si>
  <si>
    <t>TOT.</t>
  </si>
  <si>
    <t>FUNZIONE</t>
  </si>
  <si>
    <t>REF. VALUT.ne</t>
  </si>
  <si>
    <t>PUBBLICITA'</t>
  </si>
  <si>
    <t>INPDAP ST.</t>
  </si>
  <si>
    <t>IRAP. ST.</t>
  </si>
  <si>
    <t>TOT. L.ST.to</t>
  </si>
  <si>
    <t>inpdap. Dip.</t>
  </si>
  <si>
    <t>f.cr.to dip.te</t>
  </si>
  <si>
    <t>IMP.FISCALE</t>
  </si>
  <si>
    <t>IRPEF.</t>
  </si>
  <si>
    <t>NETTO</t>
  </si>
  <si>
    <t>TUTOR</t>
  </si>
  <si>
    <t xml:space="preserve">ESPERTO </t>
  </si>
  <si>
    <t>IVA</t>
  </si>
  <si>
    <t>TOTALE</t>
  </si>
  <si>
    <t>VERIFICA</t>
  </si>
  <si>
    <t>DOCENTE</t>
  </si>
  <si>
    <t>MATERIALE</t>
  </si>
  <si>
    <t>DI CONSUMO</t>
  </si>
  <si>
    <t>MODULO TIPO</t>
  </si>
  <si>
    <t>COSTO ORARIO</t>
  </si>
  <si>
    <t>N. ALUNNI</t>
  </si>
  <si>
    <t xml:space="preserve">MODULO </t>
  </si>
  <si>
    <t xml:space="preserve">STANDARD </t>
  </si>
  <si>
    <t>PARTE</t>
  </si>
  <si>
    <t>GESTIONALE</t>
  </si>
  <si>
    <t>D.S.G.A..</t>
  </si>
  <si>
    <t>FORMATIVA</t>
  </si>
  <si>
    <t>OPZIONALE</t>
  </si>
  <si>
    <t>FIGURA AGGIUNT.</t>
  </si>
  <si>
    <t>GESTIONE</t>
  </si>
  <si>
    <t>TOTALE MATERIALE E PUBBLICITA'</t>
  </si>
  <si>
    <t>Diff</t>
  </si>
  <si>
    <t>% IRPEF</t>
  </si>
  <si>
    <t>INPS C/ST</t>
  </si>
  <si>
    <t>COSTO LORDO STATO</t>
  </si>
  <si>
    <t>COSTO ORARO(l.d.)</t>
  </si>
  <si>
    <t>SI=TEMPO DETER. / NO=TEMPO INDETER.</t>
  </si>
  <si>
    <t>NO</t>
  </si>
  <si>
    <t>AVVISO PON</t>
  </si>
  <si>
    <t>CODICE PON</t>
  </si>
  <si>
    <t>MODULI</t>
  </si>
  <si>
    <t>COSTO MAT.LE</t>
  </si>
  <si>
    <t>CONTROLLO COSTO ORARIO UNITATARIO</t>
  </si>
  <si>
    <t>TOTALE AREA GESTIONALE - PERSONALE</t>
  </si>
  <si>
    <t>TOTALE MODULO PON</t>
  </si>
  <si>
    <t>-----</t>
  </si>
  <si>
    <t>EURO/ORA LORDO STATO</t>
  </si>
  <si>
    <t>N. ORE MODULO</t>
  </si>
  <si>
    <t>MENSA</t>
  </si>
  <si>
    <t>compilare il numero di ore del modulo e degli alunni iscritti -------</t>
  </si>
  <si>
    <t>% su progetto</t>
  </si>
  <si>
    <t>RIEPILOGO MODULO PER VERIFICA DEL PROGETTO</t>
  </si>
  <si>
    <t>TOTALE GESTIONALE</t>
  </si>
  <si>
    <t>TOTALE OPZIONALE</t>
  </si>
  <si>
    <t>TOTALE FORMAZIONE</t>
  </si>
  <si>
    <t xml:space="preserve">MODULO1 - </t>
  </si>
  <si>
    <t xml:space="preserve">MODULO2 - </t>
  </si>
  <si>
    <t xml:space="preserve">MODULO3 - </t>
  </si>
  <si>
    <t xml:space="preserve">MODULO4 - </t>
  </si>
  <si>
    <t xml:space="preserve">MODULO5 - </t>
  </si>
  <si>
    <t xml:space="preserve">MODULO6 - </t>
  </si>
  <si>
    <t xml:space="preserve">MODULO7 - </t>
  </si>
  <si>
    <t xml:space="preserve">MODULO8 - </t>
  </si>
  <si>
    <t xml:space="preserve">MODULO9 - </t>
  </si>
  <si>
    <t xml:space="preserve">MODULO10 - </t>
  </si>
  <si>
    <t>TOTALE MODULI</t>
  </si>
  <si>
    <t>verifica</t>
  </si>
  <si>
    <t>differenza</t>
  </si>
  <si>
    <t>FIGURA AGGIUNTIVA</t>
  </si>
  <si>
    <t>ASS.TE AMM.VO</t>
  </si>
  <si>
    <t>COLL.  SCOLAST.</t>
  </si>
  <si>
    <t>ASS.TE TECNICO</t>
  </si>
  <si>
    <t>DIREZIONE D.S.</t>
  </si>
  <si>
    <t>FORMATORE ESPERTO ESTERNO</t>
  </si>
  <si>
    <t>FORMATORE ESPERTO INTERNO</t>
  </si>
  <si>
    <t>TUTOR ESTERNO</t>
  </si>
  <si>
    <t>TUTOR INTERNO</t>
  </si>
  <si>
    <t>MATERIALE DI CONSUMO</t>
  </si>
  <si>
    <t>DATI GENERALI DEL PROGETTO PON</t>
  </si>
  <si>
    <t xml:space="preserve">MODULO15 - </t>
  </si>
  <si>
    <t xml:space="preserve">MODULO11 - </t>
  </si>
  <si>
    <t xml:space="preserve">MODULO12 - </t>
  </si>
  <si>
    <t xml:space="preserve">MODULO13 - </t>
  </si>
  <si>
    <t xml:space="preserve">MODULO14 - </t>
  </si>
  <si>
    <t>IMPORTO MODULO</t>
  </si>
  <si>
    <t>TOTALE PON</t>
  </si>
  <si>
    <t>ORE MODULO</t>
  </si>
  <si>
    <t>PON 1</t>
  </si>
  <si>
    <t>PON 2</t>
  </si>
  <si>
    <t>PON 3</t>
  </si>
  <si>
    <t>PON 4</t>
  </si>
  <si>
    <t>PON 5</t>
  </si>
  <si>
    <t>PON 6</t>
  </si>
  <si>
    <t>PON 7</t>
  </si>
  <si>
    <t>PON 8</t>
  </si>
  <si>
    <t>PON 9</t>
  </si>
  <si>
    <t>PON 10</t>
  </si>
  <si>
    <t>PON 11</t>
  </si>
  <si>
    <t>PON 12</t>
  </si>
  <si>
    <t>PON 13</t>
  </si>
  <si>
    <t>PON 14</t>
  </si>
  <si>
    <t>PON 15</t>
  </si>
  <si>
    <t>VUOTO</t>
  </si>
  <si>
    <t>AVVISO PROT.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</si>
</sst>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&quot;€&quot;\ * #,##0.000000_-;\-&quot;€&quot;\ * #,##0.000000_-;_-&quot;€&quot;\ * &quot;-&quot;??_-;_-@_-"/>
    <numFmt numFmtId="167" formatCode="_-&quot;€&quot;\ * #,##0.00_-;\-&quot;€&quot;\ * #,##0.00_-;_-&quot;€&quot;\ * &quot;-&quot;??????_-;_-@_-"/>
    <numFmt numFmtId="168" formatCode="_-&quot;€&quot;\ * #,##0.00_-;\-&quot;€&quot;\ * #,##0.00_-;_-&quot;€&quot;\ * &quot;-&quot;????_-;_-@_-"/>
    <numFmt numFmtId="169" formatCode="#,##0.00_ ;\-#,##0.00\ "/>
    <numFmt numFmtId="170" formatCode="#,##0_ ;\-#,##0\ "/>
    <numFmt numFmtId="171" formatCode="&quot;€&quot;\ 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0070C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color theme="9" tint="-0.249977111117893"/>
      <name val="Times New Roman"/>
      <family val="1"/>
    </font>
    <font>
      <b/>
      <i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164" fontId="1" fillId="0" borderId="0" xfId="0" applyNumberFormat="1" applyFont="1" applyFill="1" applyBorder="1" applyAlignment="1" applyProtection="1">
      <alignment horizontal="center"/>
    </xf>
    <xf numFmtId="164" fontId="1" fillId="0" borderId="38" xfId="0" applyNumberFormat="1" applyFont="1" applyFill="1" applyBorder="1" applyAlignment="1" applyProtection="1">
      <alignment horizontal="center"/>
    </xf>
    <xf numFmtId="164" fontId="2" fillId="0" borderId="36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4" fontId="3" fillId="4" borderId="0" xfId="0" applyNumberFormat="1" applyFont="1" applyFill="1" applyBorder="1" applyProtection="1"/>
    <xf numFmtId="0" fontId="3" fillId="4" borderId="40" xfId="0" applyFont="1" applyFill="1" applyBorder="1" applyAlignment="1" applyProtection="1">
      <alignment horizontal="center"/>
    </xf>
    <xf numFmtId="164" fontId="3" fillId="4" borderId="26" xfId="0" applyNumberFormat="1" applyFont="1" applyFill="1" applyBorder="1" applyProtection="1"/>
    <xf numFmtId="164" fontId="3" fillId="4" borderId="27" xfId="0" applyNumberFormat="1" applyFont="1" applyFill="1" applyBorder="1" applyProtection="1"/>
    <xf numFmtId="0" fontId="8" fillId="0" borderId="0" xfId="0" applyFont="1" applyFill="1" applyBorder="1" applyProtection="1"/>
    <xf numFmtId="0" fontId="1" fillId="2" borderId="10" xfId="0" applyFont="1" applyFill="1" applyBorder="1" applyProtection="1"/>
    <xf numFmtId="0" fontId="1" fillId="2" borderId="11" xfId="0" applyFont="1" applyFill="1" applyBorder="1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2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0" fillId="0" borderId="2" xfId="0" applyBorder="1" applyProtection="1"/>
    <xf numFmtId="0" fontId="12" fillId="0" borderId="0" xfId="0" applyFont="1" applyAlignment="1" applyProtection="1">
      <alignment wrapText="1"/>
    </xf>
    <xf numFmtId="0" fontId="0" fillId="0" borderId="5" xfId="0" applyBorder="1" applyProtection="1"/>
    <xf numFmtId="164" fontId="2" fillId="0" borderId="20" xfId="0" applyNumberFormat="1" applyFont="1" applyFill="1" applyBorder="1" applyProtection="1"/>
    <xf numFmtId="165" fontId="0" fillId="0" borderId="0" xfId="1" applyFont="1" applyAlignment="1" applyProtection="1">
      <alignment wrapText="1"/>
    </xf>
    <xf numFmtId="164" fontId="0" fillId="0" borderId="0" xfId="0" applyNumberFormat="1" applyProtection="1"/>
    <xf numFmtId="0" fontId="0" fillId="0" borderId="17" xfId="0" applyBorder="1" applyProtection="1"/>
    <xf numFmtId="0" fontId="0" fillId="4" borderId="41" xfId="0" applyFill="1" applyBorder="1" applyProtection="1"/>
    <xf numFmtId="10" fontId="0" fillId="0" borderId="0" xfId="0" applyNumberFormat="1" applyProtection="1"/>
    <xf numFmtId="0" fontId="0" fillId="0" borderId="15" xfId="0" applyBorder="1" applyProtection="1"/>
    <xf numFmtId="164" fontId="6" fillId="0" borderId="7" xfId="0" applyNumberFormat="1" applyFont="1" applyFill="1" applyBorder="1" applyProtection="1"/>
    <xf numFmtId="164" fontId="6" fillId="0" borderId="23" xfId="0" applyNumberFormat="1" applyFont="1" applyFill="1" applyBorder="1" applyProtection="1"/>
    <xf numFmtId="169" fontId="0" fillId="0" borderId="0" xfId="0" applyNumberFormat="1" applyProtection="1"/>
    <xf numFmtId="164" fontId="2" fillId="0" borderId="0" xfId="0" applyNumberFormat="1" applyFont="1" applyBorder="1" applyProtection="1"/>
    <xf numFmtId="164" fontId="2" fillId="0" borderId="0" xfId="0" applyNumberFormat="1" applyFont="1" applyBorder="1" applyAlignment="1" applyProtection="1">
      <alignment vertical="center"/>
    </xf>
    <xf numFmtId="2" fontId="2" fillId="0" borderId="0" xfId="0" applyNumberFormat="1" applyFont="1" applyBorder="1" applyProtection="1"/>
    <xf numFmtId="164" fontId="1" fillId="0" borderId="0" xfId="0" applyNumberFormat="1" applyFont="1" applyBorder="1" applyProtection="1"/>
    <xf numFmtId="0" fontId="5" fillId="0" borderId="22" xfId="0" applyFont="1" applyFill="1" applyBorder="1" applyAlignment="1" applyProtection="1">
      <alignment horizontal="center"/>
    </xf>
    <xf numFmtId="164" fontId="2" fillId="0" borderId="19" xfId="0" applyNumberFormat="1" applyFont="1" applyFill="1" applyBorder="1" applyProtection="1"/>
    <xf numFmtId="0" fontId="2" fillId="0" borderId="20" xfId="0" applyFont="1" applyFill="1" applyBorder="1" applyProtection="1"/>
    <xf numFmtId="164" fontId="2" fillId="0" borderId="35" xfId="0" applyNumberFormat="1" applyFont="1" applyFill="1" applyBorder="1" applyProtection="1"/>
    <xf numFmtId="0" fontId="15" fillId="0" borderId="1" xfId="0" applyFont="1" applyFill="1" applyBorder="1" applyProtection="1"/>
    <xf numFmtId="0" fontId="16" fillId="6" borderId="8" xfId="0" applyFont="1" applyFill="1" applyBorder="1" applyProtection="1"/>
    <xf numFmtId="0" fontId="16" fillId="6" borderId="8" xfId="0" applyFont="1" applyFill="1" applyBorder="1" applyAlignment="1" applyProtection="1">
      <alignment horizontal="center"/>
    </xf>
    <xf numFmtId="0" fontId="16" fillId="4" borderId="41" xfId="0" applyFont="1" applyFill="1" applyBorder="1" applyProtection="1"/>
    <xf numFmtId="0" fontId="19" fillId="0" borderId="0" xfId="0" applyFont="1" applyFill="1" applyBorder="1" applyProtection="1"/>
    <xf numFmtId="0" fontId="14" fillId="0" borderId="1" xfId="0" applyFont="1" applyFill="1" applyBorder="1" applyProtection="1"/>
    <xf numFmtId="1" fontId="14" fillId="0" borderId="1" xfId="0" applyNumberFormat="1" applyFont="1" applyFill="1" applyBorder="1" applyProtection="1"/>
    <xf numFmtId="0" fontId="16" fillId="6" borderId="7" xfId="0" applyFont="1" applyFill="1" applyBorder="1" applyProtection="1"/>
    <xf numFmtId="0" fontId="16" fillId="0" borderId="29" xfId="0" applyFont="1" applyFill="1" applyBorder="1" applyProtection="1"/>
    <xf numFmtId="0" fontId="16" fillId="0" borderId="3" xfId="0" applyFont="1" applyFill="1" applyBorder="1" applyProtection="1"/>
    <xf numFmtId="1" fontId="14" fillId="0" borderId="50" xfId="0" applyNumberFormat="1" applyFont="1" applyFill="1" applyBorder="1" applyProtection="1"/>
    <xf numFmtId="1" fontId="14" fillId="0" borderId="9" xfId="0" applyNumberFormat="1" applyFont="1" applyFill="1" applyBorder="1" applyProtection="1"/>
    <xf numFmtId="0" fontId="16" fillId="4" borderId="50" xfId="0" applyFont="1" applyFill="1" applyBorder="1" applyProtection="1"/>
    <xf numFmtId="0" fontId="16" fillId="6" borderId="11" xfId="0" applyFont="1" applyFill="1" applyBorder="1" applyProtection="1"/>
    <xf numFmtId="0" fontId="16" fillId="0" borderId="1" xfId="0" applyFont="1" applyFill="1" applyBorder="1" applyProtection="1"/>
    <xf numFmtId="0" fontId="16" fillId="0" borderId="1" xfId="0" applyFont="1" applyFill="1" applyBorder="1" applyAlignment="1" applyProtection="1">
      <alignment horizontal="center"/>
    </xf>
    <xf numFmtId="164" fontId="23" fillId="0" borderId="1" xfId="0" applyNumberFormat="1" applyFont="1" applyFill="1" applyBorder="1" applyProtection="1"/>
    <xf numFmtId="167" fontId="23" fillId="0" borderId="1" xfId="0" applyNumberFormat="1" applyFont="1" applyFill="1" applyBorder="1" applyProtection="1"/>
    <xf numFmtId="168" fontId="23" fillId="5" borderId="1" xfId="0" applyNumberFormat="1" applyFont="1" applyFill="1" applyBorder="1" applyProtection="1"/>
    <xf numFmtId="168" fontId="23" fillId="0" borderId="1" xfId="0" applyNumberFormat="1" applyFont="1" applyFill="1" applyBorder="1" applyProtection="1"/>
    <xf numFmtId="164" fontId="16" fillId="0" borderId="1" xfId="0" applyNumberFormat="1" applyFont="1" applyFill="1" applyBorder="1" applyProtection="1"/>
    <xf numFmtId="167" fontId="23" fillId="0" borderId="14" xfId="0" applyNumberFormat="1" applyFont="1" applyFill="1" applyBorder="1" applyProtection="1"/>
    <xf numFmtId="164" fontId="23" fillId="0" borderId="5" xfId="0" applyNumberFormat="1" applyFont="1" applyFill="1" applyBorder="1" applyProtection="1"/>
    <xf numFmtId="164" fontId="23" fillId="0" borderId="14" xfId="0" applyNumberFormat="1" applyFont="1" applyFill="1" applyBorder="1" applyProtection="1"/>
    <xf numFmtId="164" fontId="16" fillId="0" borderId="20" xfId="0" applyNumberFormat="1" applyFont="1" applyFill="1" applyBorder="1" applyProtection="1"/>
    <xf numFmtId="164" fontId="21" fillId="6" borderId="8" xfId="0" applyNumberFormat="1" applyFont="1" applyFill="1" applyBorder="1" applyProtection="1"/>
    <xf numFmtId="168" fontId="23" fillId="6" borderId="8" xfId="0" applyNumberFormat="1" applyFont="1" applyFill="1" applyBorder="1" applyProtection="1"/>
    <xf numFmtId="164" fontId="21" fillId="6" borderId="16" xfId="0" applyNumberFormat="1" applyFont="1" applyFill="1" applyBorder="1" applyProtection="1"/>
    <xf numFmtId="2" fontId="21" fillId="6" borderId="17" xfId="0" applyNumberFormat="1" applyFont="1" applyFill="1" applyBorder="1" applyProtection="1"/>
    <xf numFmtId="164" fontId="21" fillId="6" borderId="17" xfId="0" applyNumberFormat="1" applyFont="1" applyFill="1" applyBorder="1" applyProtection="1"/>
    <xf numFmtId="164" fontId="21" fillId="6" borderId="21" xfId="0" applyNumberFormat="1" applyFont="1" applyFill="1" applyBorder="1" applyProtection="1"/>
    <xf numFmtId="164" fontId="21" fillId="4" borderId="41" xfId="0" applyNumberFormat="1" applyFont="1" applyFill="1" applyBorder="1" applyProtection="1"/>
    <xf numFmtId="0" fontId="21" fillId="4" borderId="41" xfId="0" applyFont="1" applyFill="1" applyBorder="1" applyProtection="1"/>
    <xf numFmtId="2" fontId="21" fillId="4" borderId="41" xfId="0" applyNumberFormat="1" applyFont="1" applyFill="1" applyBorder="1" applyProtection="1"/>
    <xf numFmtId="0" fontId="23" fillId="0" borderId="0" xfId="0" applyFont="1" applyProtection="1"/>
    <xf numFmtId="0" fontId="16" fillId="0" borderId="5" xfId="0" applyFont="1" applyFill="1" applyBorder="1" applyProtection="1"/>
    <xf numFmtId="2" fontId="14" fillId="0" borderId="5" xfId="0" applyNumberFormat="1" applyFont="1" applyFill="1" applyBorder="1" applyProtection="1"/>
    <xf numFmtId="0" fontId="16" fillId="6" borderId="6" xfId="0" applyFont="1" applyFill="1" applyBorder="1" applyProtection="1"/>
    <xf numFmtId="164" fontId="21" fillId="6" borderId="7" xfId="0" applyNumberFormat="1" applyFont="1" applyFill="1" applyBorder="1" applyProtection="1"/>
    <xf numFmtId="164" fontId="21" fillId="6" borderId="23" xfId="0" applyNumberFormat="1" applyFont="1" applyFill="1" applyBorder="1" applyProtection="1"/>
    <xf numFmtId="2" fontId="21" fillId="6" borderId="6" xfId="0" applyNumberFormat="1" applyFont="1" applyFill="1" applyBorder="1" applyProtection="1"/>
    <xf numFmtId="164" fontId="21" fillId="6" borderId="6" xfId="0" applyNumberFormat="1" applyFont="1" applyFill="1" applyBorder="1" applyProtection="1"/>
    <xf numFmtId="164" fontId="21" fillId="6" borderId="35" xfId="0" applyNumberFormat="1" applyFont="1" applyFill="1" applyBorder="1" applyProtection="1"/>
    <xf numFmtId="0" fontId="16" fillId="0" borderId="16" xfId="0" applyFont="1" applyFill="1" applyBorder="1" applyProtection="1"/>
    <xf numFmtId="164" fontId="21" fillId="0" borderId="8" xfId="0" applyNumberFormat="1" applyFont="1" applyFill="1" applyBorder="1" applyProtection="1"/>
    <xf numFmtId="0" fontId="16" fillId="0" borderId="18" xfId="0" applyFont="1" applyFill="1" applyBorder="1" applyAlignment="1" applyProtection="1">
      <alignment horizontal="center"/>
    </xf>
    <xf numFmtId="164" fontId="23" fillId="0" borderId="22" xfId="0" applyNumberFormat="1" applyFont="1" applyFill="1" applyBorder="1" applyProtection="1"/>
    <xf numFmtId="164" fontId="23" fillId="0" borderId="30" xfId="0" applyNumberFormat="1" applyFont="1" applyFill="1" applyBorder="1" applyProtection="1"/>
    <xf numFmtId="164" fontId="23" fillId="0" borderId="3" xfId="0" applyNumberFormat="1" applyFont="1" applyFill="1" applyBorder="1" applyProtection="1"/>
    <xf numFmtId="164" fontId="16" fillId="0" borderId="3" xfId="0" applyNumberFormat="1" applyFont="1" applyFill="1" applyBorder="1" applyProtection="1"/>
    <xf numFmtId="164" fontId="23" fillId="0" borderId="18" xfId="0" applyNumberFormat="1" applyFont="1" applyFill="1" applyBorder="1" applyProtection="1"/>
    <xf numFmtId="164" fontId="23" fillId="0" borderId="2" xfId="0" applyNumberFormat="1" applyFont="1" applyFill="1" applyBorder="1" applyProtection="1"/>
    <xf numFmtId="164" fontId="16" fillId="0" borderId="19" xfId="0" applyNumberFormat="1" applyFont="1" applyFill="1" applyBorder="1" applyProtection="1"/>
    <xf numFmtId="164" fontId="23" fillId="0" borderId="9" xfId="0" applyNumberFormat="1" applyFont="1" applyFill="1" applyBorder="1" applyProtection="1"/>
    <xf numFmtId="0" fontId="16" fillId="0" borderId="1" xfId="0" applyFont="1" applyFill="1" applyBorder="1" applyAlignment="1" applyProtection="1">
      <alignment wrapText="1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left" vertical="center" wrapText="1"/>
    </xf>
    <xf numFmtId="164" fontId="21" fillId="4" borderId="50" xfId="0" applyNumberFormat="1" applyFont="1" applyFill="1" applyBorder="1" applyProtection="1"/>
    <xf numFmtId="2" fontId="23" fillId="0" borderId="2" xfId="0" quotePrefix="1" applyNumberFormat="1" applyFont="1" applyBorder="1" applyAlignment="1" applyProtection="1">
      <alignment vertical="center"/>
    </xf>
    <xf numFmtId="0" fontId="16" fillId="0" borderId="8" xfId="0" applyFont="1" applyFill="1" applyBorder="1" applyProtection="1"/>
    <xf numFmtId="164" fontId="23" fillId="0" borderId="8" xfId="0" applyNumberFormat="1" applyFont="1" applyFill="1" applyBorder="1" applyProtection="1"/>
    <xf numFmtId="164" fontId="23" fillId="0" borderId="16" xfId="0" applyNumberFormat="1" applyFont="1" applyFill="1" applyBorder="1" applyProtection="1"/>
    <xf numFmtId="164" fontId="23" fillId="0" borderId="17" xfId="0" applyNumberFormat="1" applyFont="1" applyFill="1" applyBorder="1" applyProtection="1"/>
    <xf numFmtId="0" fontId="16" fillId="0" borderId="10" xfId="0" applyFont="1" applyFill="1" applyBorder="1" applyProtection="1"/>
    <xf numFmtId="0" fontId="16" fillId="0" borderId="11" xfId="0" applyFont="1" applyFill="1" applyBorder="1" applyProtection="1"/>
    <xf numFmtId="0" fontId="16" fillId="0" borderId="34" xfId="0" applyFont="1" applyFill="1" applyBorder="1" applyProtection="1"/>
    <xf numFmtId="164" fontId="16" fillId="0" borderId="39" xfId="0" applyNumberFormat="1" applyFont="1" applyFill="1" applyBorder="1" applyProtection="1"/>
    <xf numFmtId="164" fontId="16" fillId="0" borderId="11" xfId="0" applyNumberFormat="1" applyFont="1" applyFill="1" applyBorder="1" applyProtection="1"/>
    <xf numFmtId="2" fontId="16" fillId="0" borderId="11" xfId="0" applyNumberFormat="1" applyFont="1" applyFill="1" applyBorder="1" applyProtection="1"/>
    <xf numFmtId="164" fontId="16" fillId="0" borderId="34" xfId="0" applyNumberFormat="1" applyFont="1" applyFill="1" applyBorder="1" applyProtection="1"/>
    <xf numFmtId="0" fontId="16" fillId="6" borderId="32" xfId="0" applyFont="1" applyFill="1" applyBorder="1" applyProtection="1"/>
    <xf numFmtId="0" fontId="16" fillId="6" borderId="33" xfId="0" applyFont="1" applyFill="1" applyBorder="1" applyProtection="1"/>
    <xf numFmtId="164" fontId="16" fillId="6" borderId="33" xfId="0" applyNumberFormat="1" applyFont="1" applyFill="1" applyBorder="1" applyProtection="1"/>
    <xf numFmtId="164" fontId="16" fillId="6" borderId="36" xfId="0" applyNumberFormat="1" applyFont="1" applyFill="1" applyBorder="1" applyProtection="1"/>
    <xf numFmtId="164" fontId="16" fillId="6" borderId="46" xfId="0" applyNumberFormat="1" applyFont="1" applyFill="1" applyBorder="1" applyProtection="1"/>
    <xf numFmtId="164" fontId="16" fillId="6" borderId="37" xfId="0" applyNumberFormat="1" applyFont="1" applyFill="1" applyBorder="1" applyAlignment="1" applyProtection="1">
      <alignment vertical="center"/>
    </xf>
    <xf numFmtId="164" fontId="16" fillId="6" borderId="38" xfId="0" applyNumberFormat="1" applyFont="1" applyFill="1" applyBorder="1" applyProtection="1"/>
    <xf numFmtId="2" fontId="16" fillId="6" borderId="33" xfId="0" applyNumberFormat="1" applyFont="1" applyFill="1" applyBorder="1" applyProtection="1"/>
    <xf numFmtId="164" fontId="16" fillId="0" borderId="0" xfId="0" applyNumberFormat="1" applyFont="1" applyBorder="1" applyProtection="1"/>
    <xf numFmtId="164" fontId="16" fillId="0" borderId="0" xfId="0" applyNumberFormat="1" applyFont="1" applyBorder="1" applyAlignment="1" applyProtection="1">
      <alignment vertical="center"/>
    </xf>
    <xf numFmtId="2" fontId="16" fillId="0" borderId="0" xfId="0" applyNumberFormat="1" applyFont="1" applyBorder="1" applyProtection="1"/>
    <xf numFmtId="164" fontId="16" fillId="3" borderId="22" xfId="0" applyNumberFormat="1" applyFont="1" applyFill="1" applyBorder="1" applyProtection="1"/>
    <xf numFmtId="0" fontId="0" fillId="0" borderId="2" xfId="0" applyBorder="1" applyAlignment="1" applyProtection="1">
      <alignment wrapText="1"/>
    </xf>
    <xf numFmtId="0" fontId="0" fillId="0" borderId="44" xfId="0" applyBorder="1" applyAlignment="1" applyProtection="1">
      <alignment wrapText="1"/>
    </xf>
    <xf numFmtId="10" fontId="0" fillId="0" borderId="0" xfId="0" applyNumberFormat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16" fillId="0" borderId="1" xfId="0" applyFont="1" applyFill="1" applyBorder="1" applyAlignment="1" applyProtection="1">
      <alignment horizontal="center" wrapText="1"/>
    </xf>
    <xf numFmtId="0" fontId="16" fillId="0" borderId="19" xfId="0" applyFont="1" applyFill="1" applyBorder="1" applyAlignment="1" applyProtection="1">
      <alignment horizontal="center" wrapText="1"/>
    </xf>
    <xf numFmtId="0" fontId="0" fillId="0" borderId="47" xfId="0" applyBorder="1" applyProtection="1"/>
    <xf numFmtId="1" fontId="14" fillId="0" borderId="8" xfId="0" applyNumberFormat="1" applyFont="1" applyFill="1" applyBorder="1" applyProtection="1"/>
    <xf numFmtId="164" fontId="16" fillId="0" borderId="8" xfId="0" applyNumberFormat="1" applyFont="1" applyFill="1" applyBorder="1" applyProtection="1"/>
    <xf numFmtId="164" fontId="16" fillId="0" borderId="21" xfId="0" applyNumberFormat="1" applyFont="1" applyFill="1" applyBorder="1" applyProtection="1"/>
    <xf numFmtId="0" fontId="16" fillId="0" borderId="10" xfId="0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1" fontId="21" fillId="0" borderId="11" xfId="0" applyNumberFormat="1" applyFont="1" applyFill="1" applyBorder="1" applyAlignment="1" applyProtection="1">
      <alignment vertical="center"/>
    </xf>
    <xf numFmtId="166" fontId="21" fillId="0" borderId="11" xfId="0" applyNumberFormat="1" applyFont="1" applyFill="1" applyBorder="1" applyAlignment="1" applyProtection="1">
      <alignment vertical="center"/>
    </xf>
    <xf numFmtId="164" fontId="21" fillId="0" borderId="11" xfId="0" applyNumberFormat="1" applyFont="1" applyFill="1" applyBorder="1" applyAlignment="1" applyProtection="1">
      <alignment vertical="center"/>
    </xf>
    <xf numFmtId="164" fontId="21" fillId="0" borderId="12" xfId="0" applyNumberFormat="1" applyFont="1" applyFill="1" applyBorder="1" applyAlignment="1" applyProtection="1">
      <alignment vertical="center"/>
    </xf>
    <xf numFmtId="2" fontId="21" fillId="0" borderId="12" xfId="0" applyNumberFormat="1" applyFont="1" applyFill="1" applyBorder="1" applyAlignment="1" applyProtection="1">
      <alignment vertical="center"/>
    </xf>
    <xf numFmtId="164" fontId="21" fillId="0" borderId="34" xfId="0" applyNumberFormat="1" applyFont="1" applyFill="1" applyBorder="1" applyAlignment="1" applyProtection="1">
      <alignment vertical="center"/>
    </xf>
    <xf numFmtId="2" fontId="23" fillId="0" borderId="31" xfId="0" quotePrefix="1" applyNumberFormat="1" applyFont="1" applyBorder="1" applyAlignment="1" applyProtection="1">
      <alignment vertical="center"/>
    </xf>
    <xf numFmtId="0" fontId="16" fillId="0" borderId="41" xfId="0" applyFont="1" applyFill="1" applyBorder="1" applyProtection="1"/>
    <xf numFmtId="0" fontId="23" fillId="0" borderId="41" xfId="0" applyFont="1" applyBorder="1" applyProtection="1"/>
    <xf numFmtId="0" fontId="11" fillId="3" borderId="10" xfId="0" applyFont="1" applyFill="1" applyBorder="1" applyProtection="1"/>
    <xf numFmtId="0" fontId="11" fillId="3" borderId="34" xfId="0" applyFont="1" applyFill="1" applyBorder="1" applyProtection="1"/>
    <xf numFmtId="0" fontId="18" fillId="3" borderId="25" xfId="0" applyFont="1" applyFill="1" applyBorder="1" applyProtection="1"/>
    <xf numFmtId="0" fontId="18" fillId="3" borderId="48" xfId="0" applyFont="1" applyFill="1" applyBorder="1" applyProtection="1"/>
    <xf numFmtId="0" fontId="18" fillId="3" borderId="10" xfId="0" applyFont="1" applyFill="1" applyBorder="1" applyProtection="1"/>
    <xf numFmtId="0" fontId="18" fillId="3" borderId="34" xfId="0" applyFont="1" applyFill="1" applyBorder="1" applyProtection="1"/>
    <xf numFmtId="0" fontId="1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6" xfId="0" applyFont="1" applyFill="1" applyBorder="1" applyAlignment="1" applyProtection="1">
      <alignment horizontal="center"/>
    </xf>
    <xf numFmtId="0" fontId="1" fillId="0" borderId="26" xfId="0" applyFont="1" applyFill="1" applyBorder="1" applyProtection="1"/>
    <xf numFmtId="0" fontId="1" fillId="0" borderId="27" xfId="0" applyFont="1" applyFill="1" applyBorder="1" applyProtection="1"/>
    <xf numFmtId="0" fontId="6" fillId="0" borderId="2" xfId="0" applyFont="1" applyFill="1" applyBorder="1" applyProtection="1"/>
    <xf numFmtId="0" fontId="6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Protection="1"/>
    <xf numFmtId="0" fontId="6" fillId="0" borderId="18" xfId="0" applyFont="1" applyFill="1" applyBorder="1" applyProtection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0" fontId="6" fillId="0" borderId="1" xfId="0" applyFont="1" applyFill="1" applyBorder="1" applyProtection="1"/>
    <xf numFmtId="170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164" fontId="6" fillId="0" borderId="1" xfId="0" applyNumberFormat="1" applyFont="1" applyFill="1" applyBorder="1" applyProtection="1"/>
    <xf numFmtId="164" fontId="6" fillId="0" borderId="14" xfId="0" applyNumberFormat="1" applyFont="1" applyFill="1" applyBorder="1" applyProtection="1"/>
    <xf numFmtId="170" fontId="6" fillId="0" borderId="1" xfId="0" applyNumberFormat="1" applyFont="1" applyFill="1" applyBorder="1" applyProtection="1"/>
    <xf numFmtId="0" fontId="6" fillId="0" borderId="6" xfId="0" applyFont="1" applyFill="1" applyBorder="1" applyProtection="1"/>
    <xf numFmtId="0" fontId="6" fillId="0" borderId="7" xfId="0" applyFont="1" applyFill="1" applyBorder="1" applyProtection="1"/>
    <xf numFmtId="0" fontId="4" fillId="0" borderId="3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horizontal="center" wrapText="1"/>
    </xf>
    <xf numFmtId="10" fontId="4" fillId="0" borderId="9" xfId="0" applyNumberFormat="1" applyFont="1" applyFill="1" applyBorder="1" applyAlignment="1" applyProtection="1">
      <alignment horizontal="center" wrapText="1"/>
    </xf>
    <xf numFmtId="0" fontId="6" fillId="0" borderId="9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wrapText="1"/>
    </xf>
    <xf numFmtId="0" fontId="7" fillId="0" borderId="14" xfId="0" applyFont="1" applyFill="1" applyBorder="1" applyAlignment="1" applyProtection="1">
      <alignment wrapText="1"/>
    </xf>
    <xf numFmtId="164" fontId="7" fillId="0" borderId="20" xfId="0" applyNumberFormat="1" applyFont="1" applyFill="1" applyBorder="1" applyAlignment="1" applyProtection="1">
      <alignment wrapText="1"/>
    </xf>
    <xf numFmtId="0" fontId="20" fillId="0" borderId="3" xfId="0" applyFont="1" applyFill="1" applyBorder="1" applyAlignment="1" applyProtection="1">
      <alignment horizontal="center" wrapText="1"/>
    </xf>
    <xf numFmtId="10" fontId="20" fillId="0" borderId="3" xfId="0" applyNumberFormat="1" applyFont="1" applyFill="1" applyBorder="1" applyAlignment="1" applyProtection="1">
      <alignment horizontal="center" wrapText="1"/>
    </xf>
    <xf numFmtId="0" fontId="20" fillId="0" borderId="18" xfId="0" applyFont="1" applyFill="1" applyBorder="1" applyAlignment="1" applyProtection="1">
      <alignment horizontal="center" wrapText="1"/>
    </xf>
    <xf numFmtId="2" fontId="22" fillId="0" borderId="2" xfId="0" applyNumberFormat="1" applyFont="1" applyFill="1" applyBorder="1" applyAlignment="1" applyProtection="1">
      <alignment wrapText="1"/>
    </xf>
    <xf numFmtId="0" fontId="22" fillId="0" borderId="2" xfId="0" applyFont="1" applyFill="1" applyBorder="1" applyAlignment="1" applyProtection="1">
      <alignment wrapText="1"/>
    </xf>
    <xf numFmtId="0" fontId="22" fillId="0" borderId="18" xfId="0" applyFont="1" applyFill="1" applyBorder="1" applyAlignment="1" applyProtection="1">
      <alignment wrapText="1"/>
    </xf>
    <xf numFmtId="164" fontId="22" fillId="0" borderId="19" xfId="0" applyNumberFormat="1" applyFont="1" applyFill="1" applyBorder="1" applyAlignment="1" applyProtection="1">
      <alignment wrapText="1"/>
    </xf>
    <xf numFmtId="10" fontId="20" fillId="0" borderId="9" xfId="0" applyNumberFormat="1" applyFont="1" applyFill="1" applyBorder="1" applyAlignment="1" applyProtection="1">
      <alignment horizontal="center" wrapText="1"/>
    </xf>
    <xf numFmtId="0" fontId="20" fillId="0" borderId="9" xfId="0" applyFont="1" applyFill="1" applyBorder="1" applyAlignment="1" applyProtection="1">
      <alignment horizontal="center" wrapText="1"/>
    </xf>
    <xf numFmtId="0" fontId="20" fillId="0" borderId="13" xfId="0" applyFont="1" applyFill="1" applyBorder="1" applyAlignment="1" applyProtection="1">
      <alignment horizontal="center" wrapText="1"/>
    </xf>
    <xf numFmtId="0" fontId="22" fillId="0" borderId="5" xfId="0" applyFont="1" applyFill="1" applyBorder="1" applyAlignment="1" applyProtection="1">
      <alignment wrapText="1"/>
    </xf>
    <xf numFmtId="0" fontId="22" fillId="0" borderId="14" xfId="0" applyFont="1" applyFill="1" applyBorder="1" applyAlignment="1" applyProtection="1">
      <alignment wrapText="1"/>
    </xf>
    <xf numFmtId="164" fontId="22" fillId="0" borderId="20" xfId="0" applyNumberFormat="1" applyFont="1" applyFill="1" applyBorder="1" applyAlignment="1" applyProtection="1">
      <alignment wrapText="1"/>
    </xf>
    <xf numFmtId="0" fontId="23" fillId="0" borderId="45" xfId="0" applyFont="1" applyFill="1" applyBorder="1" applyAlignment="1" applyProtection="1">
      <alignment wrapText="1"/>
    </xf>
    <xf numFmtId="164" fontId="16" fillId="0" borderId="30" xfId="0" applyNumberFormat="1" applyFont="1" applyFill="1" applyBorder="1" applyAlignment="1" applyProtection="1">
      <alignment vertical="center" wrapText="1"/>
    </xf>
    <xf numFmtId="166" fontId="16" fillId="0" borderId="3" xfId="0" applyNumberFormat="1" applyFont="1" applyFill="1" applyBorder="1" applyAlignment="1" applyProtection="1">
      <alignment horizontal="center" vertical="center" wrapText="1"/>
    </xf>
    <xf numFmtId="164" fontId="16" fillId="0" borderId="3" xfId="0" applyNumberFormat="1" applyFont="1" applyFill="1" applyBorder="1" applyAlignment="1" applyProtection="1">
      <alignment horizontal="center" vertical="center" wrapText="1"/>
    </xf>
    <xf numFmtId="164" fontId="23" fillId="0" borderId="3" xfId="0" applyNumberFormat="1" applyFont="1" applyFill="1" applyBorder="1" applyAlignment="1" applyProtection="1">
      <alignment vertical="center" wrapText="1"/>
    </xf>
    <xf numFmtId="164" fontId="23" fillId="0" borderId="18" xfId="0" applyNumberFormat="1" applyFont="1" applyFill="1" applyBorder="1" applyAlignment="1" applyProtection="1">
      <alignment vertical="center" wrapText="1"/>
    </xf>
    <xf numFmtId="2" fontId="23" fillId="0" borderId="2" xfId="0" quotePrefix="1" applyNumberFormat="1" applyFont="1" applyFill="1" applyBorder="1" applyAlignment="1" applyProtection="1">
      <alignment vertical="center" wrapText="1"/>
    </xf>
    <xf numFmtId="164" fontId="23" fillId="0" borderId="2" xfId="0" applyNumberFormat="1" applyFont="1" applyFill="1" applyBorder="1" applyAlignment="1" applyProtection="1">
      <alignment vertical="center" wrapText="1"/>
    </xf>
    <xf numFmtId="0" fontId="23" fillId="0" borderId="31" xfId="0" applyFont="1" applyFill="1" applyBorder="1" applyAlignment="1" applyProtection="1">
      <alignment wrapText="1"/>
    </xf>
    <xf numFmtId="0" fontId="23" fillId="0" borderId="24" xfId="0" applyFont="1" applyFill="1" applyBorder="1" applyAlignment="1" applyProtection="1">
      <alignment wrapText="1"/>
    </xf>
    <xf numFmtId="170" fontId="24" fillId="3" borderId="6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</xf>
    <xf numFmtId="170" fontId="24" fillId="3" borderId="35" xfId="1" applyNumberFormat="1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</xf>
    <xf numFmtId="0" fontId="14" fillId="0" borderId="8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vertical="center"/>
    </xf>
    <xf numFmtId="0" fontId="16" fillId="0" borderId="3" xfId="0" applyFont="1" applyFill="1" applyBorder="1" applyProtection="1">
      <protection locked="0"/>
    </xf>
    <xf numFmtId="0" fontId="16" fillId="0" borderId="1" xfId="0" applyFont="1" applyFill="1" applyBorder="1" applyProtection="1"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Protection="1">
      <protection locked="0"/>
    </xf>
    <xf numFmtId="0" fontId="0" fillId="0" borderId="1" xfId="0" applyBorder="1" applyProtection="1"/>
    <xf numFmtId="0" fontId="1" fillId="0" borderId="0" xfId="0" applyFont="1" applyBorder="1" applyAlignment="1" applyProtection="1">
      <alignment horizontal="center"/>
    </xf>
    <xf numFmtId="164" fontId="16" fillId="0" borderId="22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34" xfId="0" applyFont="1" applyFill="1" applyBorder="1" applyProtection="1"/>
    <xf numFmtId="0" fontId="18" fillId="0" borderId="25" xfId="0" applyFont="1" applyFill="1" applyBorder="1" applyProtection="1"/>
    <xf numFmtId="0" fontId="18" fillId="0" borderId="48" xfId="0" applyFont="1" applyFill="1" applyBorder="1" applyProtection="1"/>
    <xf numFmtId="0" fontId="11" fillId="0" borderId="10" xfId="0" applyFont="1" applyFill="1" applyBorder="1" applyProtection="1"/>
    <xf numFmtId="0" fontId="11" fillId="0" borderId="34" xfId="0" applyFont="1" applyFill="1" applyBorder="1" applyProtection="1"/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Protection="1">
      <protection locked="0"/>
    </xf>
    <xf numFmtId="0" fontId="14" fillId="3" borderId="8" xfId="0" applyFont="1" applyFill="1" applyBorder="1" applyAlignment="1" applyProtection="1">
      <alignment horizontal="center"/>
      <protection locked="0"/>
    </xf>
    <xf numFmtId="1" fontId="14" fillId="3" borderId="18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1" fontId="14" fillId="3" borderId="8" xfId="0" applyNumberFormat="1" applyFont="1" applyFill="1" applyBorder="1" applyProtection="1">
      <protection locked="0"/>
    </xf>
    <xf numFmtId="2" fontId="14" fillId="3" borderId="5" xfId="0" applyNumberFormat="1" applyFont="1" applyFill="1" applyBorder="1" applyProtection="1">
      <protection locked="0"/>
    </xf>
    <xf numFmtId="2" fontId="14" fillId="3" borderId="2" xfId="0" applyNumberFormat="1" applyFont="1" applyFill="1" applyBorder="1" applyProtection="1">
      <protection locked="0"/>
    </xf>
    <xf numFmtId="2" fontId="14" fillId="3" borderId="17" xfId="0" applyNumberFormat="1" applyFont="1" applyFill="1" applyBorder="1" applyProtection="1">
      <protection locked="0"/>
    </xf>
    <xf numFmtId="164" fontId="14" fillId="3" borderId="28" xfId="0" applyNumberFormat="1" applyFont="1" applyFill="1" applyBorder="1" applyProtection="1">
      <protection locked="0"/>
    </xf>
    <xf numFmtId="164" fontId="14" fillId="3" borderId="29" xfId="0" applyNumberFormat="1" applyFont="1" applyFill="1" applyBorder="1" applyProtection="1">
      <protection locked="0"/>
    </xf>
    <xf numFmtId="171" fontId="0" fillId="0" borderId="1" xfId="0" applyNumberFormat="1" applyBorder="1" applyProtection="1"/>
    <xf numFmtId="171" fontId="0" fillId="0" borderId="8" xfId="0" applyNumberFormat="1" applyBorder="1" applyProtection="1"/>
    <xf numFmtId="171" fontId="0" fillId="0" borderId="22" xfId="0" applyNumberFormat="1" applyBorder="1" applyProtection="1"/>
    <xf numFmtId="0" fontId="0" fillId="0" borderId="42" xfId="0" applyBorder="1" applyProtection="1"/>
    <xf numFmtId="170" fontId="27" fillId="0" borderId="6" xfId="1" applyNumberFormat="1" applyFont="1" applyFill="1" applyBorder="1" applyAlignment="1" applyProtection="1">
      <alignment horizontal="center"/>
    </xf>
    <xf numFmtId="171" fontId="0" fillId="0" borderId="9" xfId="0" applyNumberFormat="1" applyBorder="1" applyProtection="1"/>
    <xf numFmtId="0" fontId="0" fillId="0" borderId="50" xfId="0" applyBorder="1" applyProtection="1"/>
    <xf numFmtId="0" fontId="0" fillId="0" borderId="51" xfId="0" applyBorder="1" applyProtection="1"/>
    <xf numFmtId="164" fontId="14" fillId="3" borderId="1" xfId="0" applyNumberFormat="1" applyFont="1" applyFill="1" applyBorder="1" applyProtection="1">
      <protection locked="0"/>
    </xf>
    <xf numFmtId="0" fontId="26" fillId="3" borderId="1" xfId="0" applyFont="1" applyFill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3" xfId="0" applyFont="1" applyBorder="1" applyAlignment="1" applyProtection="1">
      <alignment horizontal="center"/>
    </xf>
    <xf numFmtId="0" fontId="26" fillId="3" borderId="42" xfId="0" applyFont="1" applyFill="1" applyBorder="1" applyAlignment="1" applyProtection="1">
      <alignment horizontal="center"/>
      <protection locked="0"/>
    </xf>
    <xf numFmtId="0" fontId="26" fillId="3" borderId="41" xfId="0" applyFont="1" applyFill="1" applyBorder="1" applyAlignment="1" applyProtection="1">
      <alignment horizontal="center"/>
      <protection locked="0"/>
    </xf>
    <xf numFmtId="0" fontId="26" fillId="3" borderId="43" xfId="0" applyFont="1" applyFill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center"/>
    </xf>
    <xf numFmtId="0" fontId="10" fillId="0" borderId="41" xfId="0" applyFont="1" applyBorder="1" applyAlignment="1" applyProtection="1">
      <alignment horizontal="center"/>
    </xf>
    <xf numFmtId="0" fontId="10" fillId="0" borderId="43" xfId="0" applyFont="1" applyBorder="1" applyAlignment="1" applyProtection="1">
      <alignment horizontal="center"/>
    </xf>
    <xf numFmtId="0" fontId="10" fillId="3" borderId="42" xfId="0" applyFont="1" applyFill="1" applyBorder="1" applyAlignment="1" applyProtection="1">
      <alignment horizontal="center"/>
    </xf>
    <xf numFmtId="0" fontId="10" fillId="3" borderId="41" xfId="0" applyFont="1" applyFill="1" applyBorder="1" applyAlignment="1" applyProtection="1">
      <alignment horizontal="center"/>
    </xf>
    <xf numFmtId="0" fontId="10" fillId="3" borderId="43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right" wrapText="1"/>
    </xf>
    <xf numFmtId="0" fontId="1" fillId="3" borderId="49" xfId="0" applyFont="1" applyFill="1" applyBorder="1" applyAlignment="1" applyProtection="1">
      <alignment horizontal="right" wrapText="1"/>
    </xf>
    <xf numFmtId="2" fontId="16" fillId="3" borderId="42" xfId="0" applyNumberFormat="1" applyFont="1" applyFill="1" applyBorder="1" applyAlignment="1" applyProtection="1">
      <alignment horizontal="center"/>
    </xf>
    <xf numFmtId="2" fontId="16" fillId="3" borderId="41" xfId="0" applyNumberFormat="1" applyFont="1" applyFill="1" applyBorder="1" applyAlignment="1" applyProtection="1">
      <alignment horizontal="center"/>
    </xf>
    <xf numFmtId="2" fontId="16" fillId="3" borderId="43" xfId="0" applyNumberFormat="1" applyFont="1" applyFill="1" applyBorder="1" applyAlignment="1" applyProtection="1">
      <alignment horizontal="center"/>
    </xf>
    <xf numFmtId="2" fontId="16" fillId="0" borderId="42" xfId="0" applyNumberFormat="1" applyFont="1" applyFill="1" applyBorder="1" applyAlignment="1" applyProtection="1">
      <alignment horizontal="center"/>
    </xf>
    <xf numFmtId="2" fontId="16" fillId="0" borderId="41" xfId="0" applyNumberFormat="1" applyFont="1" applyFill="1" applyBorder="1" applyAlignment="1" applyProtection="1">
      <alignment horizontal="center"/>
    </xf>
    <xf numFmtId="2" fontId="16" fillId="0" borderId="43" xfId="0" applyNumberFormat="1" applyFont="1" applyFill="1" applyBorder="1" applyAlignment="1" applyProtection="1">
      <alignment horizontal="center"/>
    </xf>
    <xf numFmtId="0" fontId="25" fillId="3" borderId="0" xfId="0" applyFont="1" applyFill="1" applyAlignment="1" applyProtection="1">
      <alignment horizontal="right" wrapText="1"/>
    </xf>
    <xf numFmtId="0" fontId="25" fillId="3" borderId="49" xfId="0" applyFont="1" applyFill="1" applyBorder="1" applyAlignment="1" applyProtection="1">
      <alignment horizontal="right" wrapText="1"/>
    </xf>
  </cellXfs>
  <cellStyles count="2">
    <cellStyle name="Migliaia" xfId="1" builtinId="3"/>
    <cellStyle name="Normale" xfId="0" builtinId="0"/>
  </cellStyles>
  <dxfs count="17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6"/>
  <sheetViews>
    <sheetView tabSelected="1" workbookViewId="0">
      <selection activeCell="B5" sqref="B5:L5"/>
    </sheetView>
  </sheetViews>
  <sheetFormatPr defaultRowHeight="15" x14ac:dyDescent="0.25"/>
  <cols>
    <col min="1" max="1" width="12.28515625" style="1" bestFit="1" customWidth="1"/>
    <col min="2" max="6" width="9.140625" style="1"/>
    <col min="7" max="7" width="18.140625" style="1" bestFit="1" customWidth="1"/>
    <col min="8" max="8" width="14.85546875" style="1" bestFit="1" customWidth="1"/>
    <col min="9" max="9" width="10.28515625" style="1" bestFit="1" customWidth="1"/>
    <col min="10" max="16384" width="9.140625" style="1"/>
  </cols>
  <sheetData>
    <row r="1" spans="1:12" ht="15.75" thickBot="1" x14ac:dyDescent="0.3">
      <c r="A1" s="246" t="s">
        <v>83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8"/>
    </row>
    <row r="2" spans="1:12" ht="15.75" thickBot="1" x14ac:dyDescent="0.3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15.75" thickBot="1" x14ac:dyDescent="0.3">
      <c r="A3" s="1" t="s">
        <v>43</v>
      </c>
      <c r="B3" s="249" t="s">
        <v>108</v>
      </c>
      <c r="C3" s="250"/>
      <c r="D3" s="250"/>
      <c r="E3" s="250"/>
      <c r="F3" s="250"/>
      <c r="G3" s="250"/>
      <c r="H3" s="250"/>
      <c r="I3" s="250"/>
      <c r="J3" s="250"/>
      <c r="K3" s="250"/>
      <c r="L3" s="251"/>
    </row>
    <row r="4" spans="1:12" ht="15.75" thickBot="1" x14ac:dyDescent="0.3"/>
    <row r="5" spans="1:12" ht="15.75" thickBot="1" x14ac:dyDescent="0.3">
      <c r="A5" s="1" t="s">
        <v>44</v>
      </c>
      <c r="B5" s="249" t="s">
        <v>107</v>
      </c>
      <c r="C5" s="250"/>
      <c r="D5" s="250"/>
      <c r="E5" s="250"/>
      <c r="F5" s="250"/>
      <c r="G5" s="250"/>
      <c r="H5" s="250"/>
      <c r="I5" s="250"/>
      <c r="J5" s="250"/>
      <c r="K5" s="250"/>
      <c r="L5" s="251"/>
    </row>
    <row r="7" spans="1:12" ht="15.75" thickBot="1" x14ac:dyDescent="0.3"/>
    <row r="8" spans="1:12" ht="15.75" thickBot="1" x14ac:dyDescent="0.3">
      <c r="A8" s="1" t="s">
        <v>45</v>
      </c>
      <c r="G8" s="237" t="s">
        <v>89</v>
      </c>
      <c r="H8" s="240" t="s">
        <v>91</v>
      </c>
      <c r="I8" s="241" t="s">
        <v>25</v>
      </c>
    </row>
    <row r="9" spans="1:12" x14ac:dyDescent="0.25">
      <c r="A9" s="214" t="s">
        <v>60</v>
      </c>
      <c r="B9" s="243" t="s">
        <v>92</v>
      </c>
      <c r="C9" s="243"/>
      <c r="D9" s="243"/>
      <c r="E9" s="243"/>
      <c r="F9" s="243"/>
      <c r="G9" s="239">
        <f>+MODULO1!T44</f>
        <v>0</v>
      </c>
      <c r="H9" s="214">
        <f>+MODULO1!$I$6</f>
        <v>0</v>
      </c>
      <c r="I9" s="214">
        <f>+MODULO1!$J$6</f>
        <v>0</v>
      </c>
    </row>
    <row r="10" spans="1:12" x14ac:dyDescent="0.25">
      <c r="A10" s="214" t="s">
        <v>61</v>
      </c>
      <c r="B10" s="243" t="s">
        <v>93</v>
      </c>
      <c r="C10" s="243"/>
      <c r="D10" s="243"/>
      <c r="E10" s="243"/>
      <c r="F10" s="243"/>
      <c r="G10" s="234">
        <f>+MODULO2!T44</f>
        <v>0</v>
      </c>
      <c r="H10" s="214">
        <f>+MODULO2!$I$6</f>
        <v>0</v>
      </c>
      <c r="I10" s="214">
        <f>+MODULO2!$J$6</f>
        <v>0</v>
      </c>
    </row>
    <row r="11" spans="1:12" x14ac:dyDescent="0.25">
      <c r="A11" s="214" t="s">
        <v>62</v>
      </c>
      <c r="B11" s="243" t="s">
        <v>94</v>
      </c>
      <c r="C11" s="243"/>
      <c r="D11" s="243"/>
      <c r="E11" s="243"/>
      <c r="F11" s="243"/>
      <c r="G11" s="234">
        <f>+MODULO3!T44</f>
        <v>0</v>
      </c>
      <c r="H11" s="214">
        <f>+MODULO3!$I$6</f>
        <v>0</v>
      </c>
      <c r="I11" s="214">
        <f>+MODULO3!$J$6</f>
        <v>0</v>
      </c>
    </row>
    <row r="12" spans="1:12" x14ac:dyDescent="0.25">
      <c r="A12" s="214" t="s">
        <v>63</v>
      </c>
      <c r="B12" s="243" t="s">
        <v>95</v>
      </c>
      <c r="C12" s="243"/>
      <c r="D12" s="243"/>
      <c r="E12" s="243"/>
      <c r="F12" s="243"/>
      <c r="G12" s="234">
        <f>+MODULO4!T44</f>
        <v>0</v>
      </c>
      <c r="H12" s="214">
        <f>+MODULO4!$I$6</f>
        <v>0</v>
      </c>
      <c r="I12" s="214">
        <f>+MODULO4!$J$6</f>
        <v>0</v>
      </c>
    </row>
    <row r="13" spans="1:12" x14ac:dyDescent="0.25">
      <c r="A13" s="214" t="s">
        <v>64</v>
      </c>
      <c r="B13" s="243" t="s">
        <v>96</v>
      </c>
      <c r="C13" s="243"/>
      <c r="D13" s="243"/>
      <c r="E13" s="243"/>
      <c r="F13" s="243"/>
      <c r="G13" s="234">
        <f>+MODULO5!T44</f>
        <v>0</v>
      </c>
      <c r="H13" s="214">
        <f>+MODULO5!$I$6</f>
        <v>0</v>
      </c>
      <c r="I13" s="214">
        <f>+MODULO5!$J$6</f>
        <v>0</v>
      </c>
    </row>
    <row r="14" spans="1:12" x14ac:dyDescent="0.25">
      <c r="A14" s="214" t="s">
        <v>65</v>
      </c>
      <c r="B14" s="243" t="s">
        <v>97</v>
      </c>
      <c r="C14" s="243"/>
      <c r="D14" s="243"/>
      <c r="E14" s="243"/>
      <c r="F14" s="243"/>
      <c r="G14" s="234">
        <f>+MODULO6!T44</f>
        <v>0</v>
      </c>
      <c r="H14" s="214">
        <f>+MODULO6!$I$6</f>
        <v>0</v>
      </c>
      <c r="I14" s="214">
        <f>+MODULO6!$J$6</f>
        <v>0</v>
      </c>
    </row>
    <row r="15" spans="1:12" x14ac:dyDescent="0.25">
      <c r="A15" s="214" t="s">
        <v>66</v>
      </c>
      <c r="B15" s="243" t="s">
        <v>98</v>
      </c>
      <c r="C15" s="243"/>
      <c r="D15" s="243"/>
      <c r="E15" s="243"/>
      <c r="F15" s="243"/>
      <c r="G15" s="234">
        <f>+MODULO7!T44</f>
        <v>0</v>
      </c>
      <c r="H15" s="214">
        <f>+MODULO7!$I$6</f>
        <v>0</v>
      </c>
      <c r="I15" s="214">
        <f>+MODULO7!$J$6</f>
        <v>0</v>
      </c>
    </row>
    <row r="16" spans="1:12" x14ac:dyDescent="0.25">
      <c r="A16" s="214" t="s">
        <v>67</v>
      </c>
      <c r="B16" s="243" t="s">
        <v>99</v>
      </c>
      <c r="C16" s="243"/>
      <c r="D16" s="243"/>
      <c r="E16" s="243"/>
      <c r="F16" s="243"/>
      <c r="G16" s="234">
        <f>+MODULO8!T44</f>
        <v>0</v>
      </c>
      <c r="H16" s="214">
        <f>+MODULO8!$I$6</f>
        <v>0</v>
      </c>
      <c r="I16" s="214">
        <f>+MODULO8!$J$6</f>
        <v>0</v>
      </c>
    </row>
    <row r="17" spans="1:9" x14ac:dyDescent="0.25">
      <c r="A17" s="214" t="s">
        <v>68</v>
      </c>
      <c r="B17" s="243" t="s">
        <v>100</v>
      </c>
      <c r="C17" s="243"/>
      <c r="D17" s="243"/>
      <c r="E17" s="243"/>
      <c r="F17" s="243"/>
      <c r="G17" s="234">
        <f>+MODULO9!T44</f>
        <v>0</v>
      </c>
      <c r="H17" s="214">
        <f>+MODULO9!$I$6</f>
        <v>0</v>
      </c>
      <c r="I17" s="214">
        <f>+MODULO9!$J$6</f>
        <v>0</v>
      </c>
    </row>
    <row r="18" spans="1:9" x14ac:dyDescent="0.25">
      <c r="A18" s="214" t="s">
        <v>69</v>
      </c>
      <c r="B18" s="243" t="s">
        <v>101</v>
      </c>
      <c r="C18" s="243"/>
      <c r="D18" s="243"/>
      <c r="E18" s="243"/>
      <c r="F18" s="243"/>
      <c r="G18" s="234">
        <f>+MODULO10!T44</f>
        <v>0</v>
      </c>
      <c r="H18" s="214">
        <f>+MODULO10!$I$6</f>
        <v>0</v>
      </c>
      <c r="I18" s="214">
        <f>+MODULO10!$J$6</f>
        <v>0</v>
      </c>
    </row>
    <row r="19" spans="1:9" x14ac:dyDescent="0.25">
      <c r="A19" s="214" t="s">
        <v>85</v>
      </c>
      <c r="B19" s="243" t="s">
        <v>102</v>
      </c>
      <c r="C19" s="243"/>
      <c r="D19" s="243"/>
      <c r="E19" s="243"/>
      <c r="F19" s="243"/>
      <c r="G19" s="234">
        <f>+MODULO11!T44</f>
        <v>0</v>
      </c>
      <c r="H19" s="214">
        <f>+MODULO11!$I$6</f>
        <v>0</v>
      </c>
      <c r="I19" s="214">
        <f>+MODULO11!$J$6</f>
        <v>0</v>
      </c>
    </row>
    <row r="20" spans="1:9" x14ac:dyDescent="0.25">
      <c r="A20" s="214" t="s">
        <v>86</v>
      </c>
      <c r="B20" s="243" t="s">
        <v>103</v>
      </c>
      <c r="C20" s="243"/>
      <c r="D20" s="243"/>
      <c r="E20" s="243"/>
      <c r="F20" s="243"/>
      <c r="G20" s="234">
        <f>+MODULO12!T44</f>
        <v>0</v>
      </c>
      <c r="H20" s="214">
        <f>+MODULO12!$I$6</f>
        <v>0</v>
      </c>
      <c r="I20" s="214">
        <f>+MODULO12!$J$6</f>
        <v>0</v>
      </c>
    </row>
    <row r="21" spans="1:9" x14ac:dyDescent="0.25">
      <c r="A21" s="214" t="s">
        <v>87</v>
      </c>
      <c r="B21" s="243" t="s">
        <v>104</v>
      </c>
      <c r="C21" s="243"/>
      <c r="D21" s="243"/>
      <c r="E21" s="243"/>
      <c r="F21" s="243"/>
      <c r="G21" s="234">
        <f>+MODULO13!T44</f>
        <v>0</v>
      </c>
      <c r="H21" s="214">
        <f>+MODULO13!$I$6</f>
        <v>0</v>
      </c>
      <c r="I21" s="214">
        <f>+MODULO13!$J$6</f>
        <v>0</v>
      </c>
    </row>
    <row r="22" spans="1:9" x14ac:dyDescent="0.25">
      <c r="A22" s="214" t="s">
        <v>88</v>
      </c>
      <c r="B22" s="243" t="s">
        <v>105</v>
      </c>
      <c r="C22" s="243"/>
      <c r="D22" s="243"/>
      <c r="E22" s="243"/>
      <c r="F22" s="243"/>
      <c r="G22" s="234">
        <f>+MODULO14!T44</f>
        <v>0</v>
      </c>
      <c r="H22" s="214">
        <f>+MODULO14!$I$6</f>
        <v>0</v>
      </c>
      <c r="I22" s="214">
        <f>+MODULO14!$J$6</f>
        <v>0</v>
      </c>
    </row>
    <row r="23" spans="1:9" ht="15.75" thickBot="1" x14ac:dyDescent="0.3">
      <c r="A23" s="214" t="s">
        <v>84</v>
      </c>
      <c r="B23" s="243" t="s">
        <v>106</v>
      </c>
      <c r="C23" s="243"/>
      <c r="D23" s="243"/>
      <c r="E23" s="243"/>
      <c r="F23" s="243"/>
      <c r="G23" s="235">
        <f>+MODULO15!T44</f>
        <v>0</v>
      </c>
      <c r="H23" s="214">
        <f>+MODULO15!$I$6</f>
        <v>0</v>
      </c>
      <c r="I23" s="214">
        <f>+MODULO15!$J$6</f>
        <v>0</v>
      </c>
    </row>
    <row r="24" spans="1:9" ht="15.75" thickBot="1" x14ac:dyDescent="0.3">
      <c r="E24" s="244" t="s">
        <v>90</v>
      </c>
      <c r="F24" s="245"/>
      <c r="G24" s="236">
        <f>SUM(G9:G23)</f>
        <v>0</v>
      </c>
    </row>
    <row r="25" spans="1:9" x14ac:dyDescent="0.25">
      <c r="G25" s="27">
        <f>+G24-'TOTALE PON'!T44</f>
        <v>0</v>
      </c>
    </row>
    <row r="26" spans="1:9" x14ac:dyDescent="0.25">
      <c r="G26" s="1" t="s">
        <v>19</v>
      </c>
    </row>
  </sheetData>
  <sheetProtection algorithmName="SHA-512" hashValue="AzyVlD6aJAVUxES/11F6PPlRfTqrjxLjC73aXu/XiMHKml7tlyox4ZLBcC55CpqjdNwRo0mnJ9lAbXCj1Jf/pw==" saltValue="/+K3Grvr6WsyXSH2ppimMw==" spinCount="100000" sheet="1" objects="1" scenarios="1"/>
  <mergeCells count="19">
    <mergeCell ref="B19:F19"/>
    <mergeCell ref="B20:F20"/>
    <mergeCell ref="B21:F21"/>
    <mergeCell ref="B22:F22"/>
    <mergeCell ref="E24:F24"/>
    <mergeCell ref="A1:L1"/>
    <mergeCell ref="B23:F23"/>
    <mergeCell ref="B3:L3"/>
    <mergeCell ref="B5:L5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generali'!A16&amp;"  "&amp;'dati generali'!B16:F16</f>
        <v>MODULO8 -   PON 8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102"/>
      <c r="D35" s="102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27">SUM(I24:I35)</f>
        <v>0</v>
      </c>
      <c r="J36" s="140">
        <f t="shared" si="27"/>
        <v>0</v>
      </c>
      <c r="K36" s="140">
        <f t="shared" si="27"/>
        <v>0</v>
      </c>
      <c r="L36" s="140">
        <f t="shared" si="27"/>
        <v>0</v>
      </c>
      <c r="M36" s="140">
        <f t="shared" si="27"/>
        <v>0</v>
      </c>
      <c r="N36" s="140">
        <f t="shared" si="27"/>
        <v>0</v>
      </c>
      <c r="O36" s="140">
        <f t="shared" si="27"/>
        <v>0</v>
      </c>
      <c r="P36" s="141">
        <f t="shared" si="27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OzTsBHQOX1X9cpZXiAu+R3HalmpHjr2B2b7iiQgqvFbIGCR7MM63m/MjyTdT1OaotB+Is82e4ejKElNTZAz3mA==" saltValue="pda20Xu84RNbenb6di219Q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87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86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85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84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83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82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81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80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79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78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77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opLeftCell="A7"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generali'!A17&amp;"  "&amp;'dati generali'!B17:F17</f>
        <v>MODULO9 -   PON 9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27">SUM(I24:I35)</f>
        <v>0</v>
      </c>
      <c r="J36" s="140">
        <f t="shared" si="27"/>
        <v>0</v>
      </c>
      <c r="K36" s="140">
        <f t="shared" si="27"/>
        <v>0</v>
      </c>
      <c r="L36" s="140">
        <f t="shared" si="27"/>
        <v>0</v>
      </c>
      <c r="M36" s="140">
        <f t="shared" si="27"/>
        <v>0</v>
      </c>
      <c r="N36" s="140">
        <f t="shared" si="27"/>
        <v>0</v>
      </c>
      <c r="O36" s="140">
        <f t="shared" si="27"/>
        <v>0</v>
      </c>
      <c r="P36" s="141">
        <f t="shared" si="27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jMPqUakMwhA0mL+JoSogTil2cCkLD8AL2A4G7XeYoKW+DSjn/MLwB+9sbdFufFPG6smGvB/q3Vi4T7ylgKggLQ==" saltValue="52oCdtra8+WE8FM31VyDR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76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75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74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73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72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71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70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69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68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67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66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generali'!A18&amp;"  "&amp;'dati generali'!B18:F18</f>
        <v>MODULO10 -   PON 10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16">SUM(I24:I35)</f>
        <v>0</v>
      </c>
      <c r="J36" s="140">
        <f t="shared" si="16"/>
        <v>0</v>
      </c>
      <c r="K36" s="140">
        <f t="shared" si="16"/>
        <v>0</v>
      </c>
      <c r="L36" s="140">
        <f t="shared" si="16"/>
        <v>0</v>
      </c>
      <c r="M36" s="140">
        <f t="shared" si="16"/>
        <v>0</v>
      </c>
      <c r="N36" s="140">
        <f t="shared" si="16"/>
        <v>0</v>
      </c>
      <c r="O36" s="140">
        <f t="shared" si="16"/>
        <v>0</v>
      </c>
      <c r="P36" s="141">
        <f t="shared" si="16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1Xkb5TfSx4IzR/lqn2R0W7nw/bFG855BXRc7zKhuSbSGID8KCTmDsaOIGb1VQ7RSJDzSQREBFfnhrvJGqLNNrg==" saltValue="njgWf9W+2gAkx2t0+4VDDA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65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64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63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62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61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60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59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58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57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56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55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generali'!A19&amp;"  "&amp;'dati generali'!B19:F19</f>
        <v>MODULO11 -   PON 11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16">SUM(I24:I35)</f>
        <v>0</v>
      </c>
      <c r="J36" s="140">
        <f t="shared" si="16"/>
        <v>0</v>
      </c>
      <c r="K36" s="140">
        <f t="shared" si="16"/>
        <v>0</v>
      </c>
      <c r="L36" s="140">
        <f t="shared" si="16"/>
        <v>0</v>
      </c>
      <c r="M36" s="140">
        <f t="shared" si="16"/>
        <v>0</v>
      </c>
      <c r="N36" s="140">
        <f t="shared" si="16"/>
        <v>0</v>
      </c>
      <c r="O36" s="140">
        <f t="shared" si="16"/>
        <v>0</v>
      </c>
      <c r="P36" s="141">
        <f t="shared" si="16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Tc3HEiVuXmML2fb5a/G0CcwZxTe8riFuL2AKXpxf5uprjn22yHB25MXsCmt34BuXVWkDTFMjOiktrLy28SaxHw==" saltValue="xmK4p19Z2XboBuWhJI7LoQ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54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53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52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51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50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49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48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47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46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45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44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generali'!A20&amp;"  "&amp;'dati generali'!B20:F20</f>
        <v>MODULO12 -   PON 12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16">SUM(I24:I35)</f>
        <v>0</v>
      </c>
      <c r="J36" s="140">
        <f t="shared" si="16"/>
        <v>0</v>
      </c>
      <c r="K36" s="140">
        <f t="shared" si="16"/>
        <v>0</v>
      </c>
      <c r="L36" s="140">
        <f t="shared" si="16"/>
        <v>0</v>
      </c>
      <c r="M36" s="140">
        <f t="shared" si="16"/>
        <v>0</v>
      </c>
      <c r="N36" s="140">
        <f t="shared" si="16"/>
        <v>0</v>
      </c>
      <c r="O36" s="140">
        <f t="shared" si="16"/>
        <v>0</v>
      </c>
      <c r="P36" s="141">
        <f t="shared" si="16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hRKj/1M553jgr+UIqO/5yZYfrAnfUBzOxqeihHn48WzGE8eZeWfVvLx9nvOIMnN3Byh2Vj2l+KOkj8nzxhywpg==" saltValue="VGwkOzfiVrFb2zPw9GMidg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43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42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41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40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39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38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37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36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35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34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33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opLeftCell="A4"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generali'!A21&amp;"  "&amp;'dati generali'!B21:F21</f>
        <v>MODULO13 -   PON 13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16">SUM(I24:I35)</f>
        <v>0</v>
      </c>
      <c r="J36" s="140">
        <f t="shared" si="16"/>
        <v>0</v>
      </c>
      <c r="K36" s="140">
        <f t="shared" si="16"/>
        <v>0</v>
      </c>
      <c r="L36" s="140">
        <f t="shared" si="16"/>
        <v>0</v>
      </c>
      <c r="M36" s="140">
        <f t="shared" si="16"/>
        <v>0</v>
      </c>
      <c r="N36" s="140">
        <f t="shared" si="16"/>
        <v>0</v>
      </c>
      <c r="O36" s="140">
        <f t="shared" si="16"/>
        <v>0</v>
      </c>
      <c r="P36" s="141">
        <f t="shared" si="16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tS1pBx6yvyWF4DNqiwMo9a5HeA93StEsKn//e55wnUYIXwJIINelqIsgglSk5qeKKN4IYLZASWThRRZua0W1sw==" saltValue="hNC5Nb9yIl3DSHxtBhyhYQ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32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31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30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29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28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27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26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25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24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23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22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generali'!A22&amp;"  "&amp;'dati generali'!B22:F22</f>
        <v>MODULO14 -   PON 14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16">SUM(I24:I35)</f>
        <v>0</v>
      </c>
      <c r="J36" s="140">
        <f t="shared" si="16"/>
        <v>0</v>
      </c>
      <c r="K36" s="140">
        <f t="shared" si="16"/>
        <v>0</v>
      </c>
      <c r="L36" s="140">
        <f t="shared" si="16"/>
        <v>0</v>
      </c>
      <c r="M36" s="140">
        <f t="shared" si="16"/>
        <v>0</v>
      </c>
      <c r="N36" s="140">
        <f t="shared" si="16"/>
        <v>0</v>
      </c>
      <c r="O36" s="140">
        <f t="shared" si="16"/>
        <v>0</v>
      </c>
      <c r="P36" s="141">
        <f t="shared" si="16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Ey7lHOQ3HpOzmgL0/4QbvmZxVDUyHqcM6rGXXWHiGA8r3hJdqB+FPoyfufKy9oJ/zqI2ZqDFjdW9Kl2+XekC1Q==" saltValue="ZexN2PvEooXvwTiBXooCdQ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21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20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9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8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7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6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5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4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3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2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1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32" sqref="I32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generali'!A23&amp;"  "&amp;'dati generali'!B23:F23</f>
        <v>MODULO15 -   PON 15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27">SUM(I24:I35)</f>
        <v>0</v>
      </c>
      <c r="J36" s="140">
        <f t="shared" si="27"/>
        <v>0</v>
      </c>
      <c r="K36" s="140">
        <f t="shared" si="27"/>
        <v>0</v>
      </c>
      <c r="L36" s="140">
        <f t="shared" si="27"/>
        <v>0</v>
      </c>
      <c r="M36" s="140">
        <f t="shared" si="27"/>
        <v>0</v>
      </c>
      <c r="N36" s="140">
        <f t="shared" si="27"/>
        <v>0</v>
      </c>
      <c r="O36" s="140">
        <f t="shared" si="27"/>
        <v>0</v>
      </c>
      <c r="P36" s="141">
        <f t="shared" si="27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72Es/Ekms/1AM9IAhTWkrpKrmfmKPaSAJ2xn0RdNaa56x97VlELl6vjSYoAIbaHjffYVsyJ1U8gjJtgJBjAgOg==" saltValue="B1QwF9ZliB2gfMmGxcz1i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0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9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8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7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6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5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4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3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2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0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57"/>
  <sheetViews>
    <sheetView topLeftCell="A11" zoomScale="70" zoomScaleNormal="70" workbookViewId="0">
      <selection activeCell="C51" sqref="C50:C51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9.28515625" style="1" customWidth="1"/>
    <col min="11" max="11" width="18.5703125" style="1" customWidth="1"/>
    <col min="12" max="12" width="16.85546875" style="1" customWidth="1"/>
    <col min="13" max="13" width="21.42578125" style="1" customWidth="1"/>
    <col min="14" max="14" width="19.5703125" style="1" customWidth="1"/>
    <col min="15" max="15" width="18.140625" style="1" customWidth="1"/>
    <col min="16" max="16" width="19.28515625" style="1" bestFit="1" customWidth="1"/>
    <col min="17" max="17" width="10" style="1" customWidth="1"/>
    <col min="18" max="18" width="19.42578125" style="1" customWidth="1"/>
    <col min="19" max="19" width="22" style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5" t="s">
        <v>70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7"/>
    </row>
    <row r="4" spans="1:25" ht="15.75" thickBot="1" x14ac:dyDescent="0.3"/>
    <row r="5" spans="1:25" s="2" customFormat="1" ht="31.5" customHeight="1" x14ac:dyDescent="0.3">
      <c r="I5" s="3" t="s">
        <v>52</v>
      </c>
      <c r="J5" s="4" t="s">
        <v>25</v>
      </c>
    </row>
    <row r="6" spans="1:25" ht="15.75" customHeight="1" thickBot="1" x14ac:dyDescent="0.3">
      <c r="E6" s="258" t="s">
        <v>54</v>
      </c>
      <c r="F6" s="258"/>
      <c r="G6" s="258"/>
      <c r="H6" s="259"/>
      <c r="I6" s="238">
        <f>+SUM(MODULO1:MODULO15!I6)</f>
        <v>0</v>
      </c>
      <c r="J6" s="238">
        <f>+SUM(MODULO1:MODULO15!J6)</f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147" t="s">
        <v>28</v>
      </c>
      <c r="D8" s="148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57"/>
      <c r="D10" s="57"/>
      <c r="E10" s="58"/>
      <c r="F10" s="43">
        <f>+SUM(MODULO1:MODULO15!F10)</f>
        <v>0</v>
      </c>
      <c r="G10" s="43">
        <v>70</v>
      </c>
      <c r="H10" s="59"/>
      <c r="I10" s="60">
        <f>+SUM(MODULO1:MODULO15!I10)</f>
        <v>0</v>
      </c>
      <c r="J10" s="62">
        <f>+SUM(MODULO1:MODULO15!J10)</f>
        <v>0</v>
      </c>
      <c r="K10" s="62">
        <f>+SUM(MODULO1:MODULO15!K10)</f>
        <v>0</v>
      </c>
      <c r="L10" s="62">
        <f>+SUM(MODULO1:MODULO15!L10)</f>
        <v>0</v>
      </c>
      <c r="M10" s="63">
        <f>+SUM(MODULO1:MODULO15!M10)</f>
        <v>0</v>
      </c>
      <c r="N10" s="62">
        <f>+SUM(MODULO1:MODULO15!N10)</f>
        <v>0</v>
      </c>
      <c r="O10" s="62">
        <f>+SUM(MODULO1:MODULO15!O10)</f>
        <v>0</v>
      </c>
      <c r="P10" s="64">
        <f>+SUM(MODULO1:MODULO15!P10)</f>
        <v>0</v>
      </c>
      <c r="Q10" s="79"/>
      <c r="R10" s="65">
        <f>+SUM(MODULO1:MODULO15!R10)</f>
        <v>0</v>
      </c>
      <c r="S10" s="66">
        <f>+SUM(MODULO1:MODULO15!S10)</f>
        <v>0</v>
      </c>
      <c r="T10" s="67">
        <f>+SUM(MODULO1:MODULO15!T10)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57"/>
      <c r="D11" s="57"/>
      <c r="E11" s="206"/>
      <c r="F11" s="43">
        <f>+SUM(MODULO1:MODULO15!F11)</f>
        <v>0</v>
      </c>
      <c r="G11" s="43">
        <v>70</v>
      </c>
      <c r="H11" s="59"/>
      <c r="I11" s="60">
        <f>+SUM(MODULO1:MODULO15!I11)</f>
        <v>0</v>
      </c>
      <c r="J11" s="62">
        <f>+SUM(MODULO1:MODULO15!J11)</f>
        <v>0</v>
      </c>
      <c r="K11" s="62">
        <f>+SUM(MODULO1:MODULO15!K11)</f>
        <v>0</v>
      </c>
      <c r="L11" s="62">
        <f>+SUM(MODULO1:MODULO15!L11)</f>
        <v>0</v>
      </c>
      <c r="M11" s="63">
        <f>+SUM(MODULO1:MODULO15!M11)</f>
        <v>0</v>
      </c>
      <c r="N11" s="62">
        <f>+SUM(MODULO1:MODULO15!N11)</f>
        <v>0</v>
      </c>
      <c r="O11" s="62">
        <f>+SUM(MODULO1:MODULO15!O11)</f>
        <v>0</v>
      </c>
      <c r="P11" s="64">
        <f>+SUM(MODULO1:MODULO15!P11)</f>
        <v>0</v>
      </c>
      <c r="Q11" s="79"/>
      <c r="R11" s="65">
        <f>+SUM(MODULO1:MODULO15!R11)</f>
        <v>0</v>
      </c>
      <c r="S11" s="66">
        <f>+SUM(MODULO1:MODULO15!S11)</f>
        <v>0</v>
      </c>
      <c r="T11" s="67">
        <f>+SUM(MODULO1:MODULO15!T11)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57"/>
      <c r="D12" s="57"/>
      <c r="E12" s="58"/>
      <c r="F12" s="43">
        <f>+SUM(MODULO1:MODULO15!F12)</f>
        <v>0</v>
      </c>
      <c r="G12" s="43">
        <v>30</v>
      </c>
      <c r="H12" s="59"/>
      <c r="I12" s="60">
        <f>+SUM(MODULO1:MODULO15!I12)</f>
        <v>0</v>
      </c>
      <c r="J12" s="62">
        <f>+SUM(MODULO1:MODULO15!J12)</f>
        <v>0</v>
      </c>
      <c r="K12" s="62">
        <f>+SUM(MODULO1:MODULO15!K12)</f>
        <v>0</v>
      </c>
      <c r="L12" s="62">
        <f>+SUM(MODULO1:MODULO15!L12)</f>
        <v>0</v>
      </c>
      <c r="M12" s="63">
        <f>+SUM(MODULO1:MODULO15!M12)</f>
        <v>0</v>
      </c>
      <c r="N12" s="62">
        <f>+SUM(MODULO1:MODULO15!N12)</f>
        <v>0</v>
      </c>
      <c r="O12" s="62">
        <f>+SUM(MODULO1:MODULO15!O12)</f>
        <v>0</v>
      </c>
      <c r="P12" s="64">
        <f>+SUM(MODULO1:MODULO15!P12)</f>
        <v>0</v>
      </c>
      <c r="Q12" s="79"/>
      <c r="R12" s="65">
        <f>+SUM(MODULO1:MODULO15!R12)</f>
        <v>0</v>
      </c>
      <c r="S12" s="66">
        <f>+SUM(MODULO1:MODULO15!S12)</f>
        <v>0</v>
      </c>
      <c r="T12" s="67">
        <f>+SUM(MODULO1:MODULO15!T12)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57"/>
      <c r="D13" s="57"/>
      <c r="E13" s="206"/>
      <c r="F13" s="43">
        <f>+SUM(MODULO1:MODULO15!F13)</f>
        <v>0</v>
      </c>
      <c r="G13" s="43">
        <v>30</v>
      </c>
      <c r="H13" s="59"/>
      <c r="I13" s="60">
        <f>+SUM(MODULO1:MODULO15!I13)</f>
        <v>0</v>
      </c>
      <c r="J13" s="62">
        <f>+SUM(MODULO1:MODULO15!J13)</f>
        <v>0</v>
      </c>
      <c r="K13" s="62">
        <f>+SUM(MODULO1:MODULO15!K13)</f>
        <v>0</v>
      </c>
      <c r="L13" s="62">
        <f>+SUM(MODULO1:MODULO15!L13)</f>
        <v>0</v>
      </c>
      <c r="M13" s="63">
        <f>+SUM(MODULO1:MODULO15!M13)</f>
        <v>0</v>
      </c>
      <c r="N13" s="62">
        <f>+SUM(MODULO1:MODULO15!N13)</f>
        <v>0</v>
      </c>
      <c r="O13" s="62">
        <f>+SUM(MODULO1:MODULO15!O13)</f>
        <v>0</v>
      </c>
      <c r="P13" s="64">
        <f>+SUM(MODULO1:MODULO15!P13)</f>
        <v>0</v>
      </c>
      <c r="Q13" s="79"/>
      <c r="R13" s="65">
        <f>+SUM(MODULO1:MODULO15!R13)</f>
        <v>0</v>
      </c>
      <c r="S13" s="66">
        <f>+SUM(MODULO1:MODULO15!S13)</f>
        <v>0</v>
      </c>
      <c r="T13" s="67">
        <f>+SUM(MODULO1:MODULO15!T13)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149" t="s">
        <v>28</v>
      </c>
      <c r="D16" s="15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57"/>
      <c r="D18" s="57"/>
      <c r="E18" s="43">
        <f>+SUM(MODULO1:MODULO15!E18)</f>
        <v>0</v>
      </c>
      <c r="F18" s="48"/>
      <c r="G18" s="43">
        <v>30</v>
      </c>
      <c r="H18" s="59"/>
      <c r="I18" s="60">
        <f>+SUM(MODULO1:MODULO15!I18)</f>
        <v>0</v>
      </c>
      <c r="J18" s="62">
        <f>+SUM(MODULO1:MODULO15!J18)</f>
        <v>0</v>
      </c>
      <c r="K18" s="62">
        <f>+SUM(MODULO1:MODULO15!K18)</f>
        <v>0</v>
      </c>
      <c r="L18" s="62">
        <f>+SUM(MODULO1:MODULO15!L18)</f>
        <v>0</v>
      </c>
      <c r="M18" s="63">
        <f>+SUM(MODULO1:MODULO15!M18)</f>
        <v>0</v>
      </c>
      <c r="N18" s="62">
        <f>+SUM(MODULO1:MODULO15!N18)</f>
        <v>0</v>
      </c>
      <c r="O18" s="62">
        <f>+SUM(MODULO1:MODULO15!O18)</f>
        <v>0</v>
      </c>
      <c r="P18" s="64">
        <f>+SUM(MODULO1:MODULO15!P18)</f>
        <v>0</v>
      </c>
      <c r="Q18" s="79"/>
      <c r="R18" s="65">
        <f>+SUM(MODULO1:MODULO15!R18)</f>
        <v>0</v>
      </c>
      <c r="S18" s="66">
        <f>+SUM(MODULO1:MODULO15!S18)</f>
        <v>0</v>
      </c>
      <c r="T18" s="67">
        <f>+SUM(MODULO1:MODULO15!T18)</f>
        <v>0</v>
      </c>
      <c r="U18" s="26"/>
    </row>
    <row r="19" spans="1:25" ht="18.75" x14ac:dyDescent="0.3">
      <c r="A19" s="31"/>
      <c r="B19" s="78" t="s">
        <v>53</v>
      </c>
      <c r="C19" s="57"/>
      <c r="D19" s="57"/>
      <c r="E19" s="57"/>
      <c r="F19" s="49"/>
      <c r="G19" s="49"/>
      <c r="H19" s="59"/>
      <c r="I19" s="60">
        <f>+SUM(MODULO1:MODULO15!I19)</f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+SUM(MODULO1:MODULO15!T19)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151" t="s">
        <v>28</v>
      </c>
      <c r="D22" s="152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52"/>
      <c r="D24" s="52"/>
      <c r="E24" s="88"/>
      <c r="F24" s="43">
        <f>+SUM(MODULO1:MODULO15!F24)</f>
        <v>0</v>
      </c>
      <c r="G24" s="53"/>
      <c r="H24" s="89">
        <v>25</v>
      </c>
      <c r="I24" s="60">
        <f>+SUM(MODULO1:MODULO15!I24)</f>
        <v>0</v>
      </c>
      <c r="J24" s="62">
        <f>+SUM(MODULO1:MODULO15!J24)</f>
        <v>0</v>
      </c>
      <c r="K24" s="62">
        <f>+SUM(MODULO1:MODULO15!K24)</f>
        <v>0</v>
      </c>
      <c r="L24" s="62">
        <f>+SUM(MODULO1:MODULO15!L24)</f>
        <v>0</v>
      </c>
      <c r="M24" s="63">
        <f>+SUM(MODULO1:MODULO15!M24)</f>
        <v>0</v>
      </c>
      <c r="N24" s="62">
        <f>+SUM(MODULO1:MODULO15!N24)</f>
        <v>0</v>
      </c>
      <c r="O24" s="62">
        <f>+SUM(MODULO1:MODULO15!O24)</f>
        <v>0</v>
      </c>
      <c r="P24" s="64">
        <f>+SUM(MODULO1:MODULO15!P24)</f>
        <v>0</v>
      </c>
      <c r="Q24" s="79"/>
      <c r="R24" s="65">
        <f>+SUM(MODULO1:MODULO15!R24)</f>
        <v>0</v>
      </c>
      <c r="S24" s="66">
        <f>+SUM(MODULO1:MODULO15!S24)</f>
        <v>0</v>
      </c>
      <c r="T24" s="67">
        <f>+SUM(MODULO1:MODULO15!T24)</f>
        <v>0</v>
      </c>
      <c r="U24" s="26" t="e">
        <f>+T24/F24</f>
        <v>#DIV/0!</v>
      </c>
      <c r="W24" s="34"/>
      <c r="X24" s="30" t="e">
        <f t="shared" ref="X24:X35" si="0">+T24/$T$44</f>
        <v>#DIV/0!</v>
      </c>
    </row>
    <row r="25" spans="1:25" ht="18.75" x14ac:dyDescent="0.3">
      <c r="A25" s="24"/>
      <c r="B25" s="57" t="s">
        <v>30</v>
      </c>
      <c r="C25" s="57"/>
      <c r="D25" s="57"/>
      <c r="E25" s="58"/>
      <c r="F25" s="43">
        <f>+SUM(MODULO1:MODULO15!F25)</f>
        <v>0</v>
      </c>
      <c r="G25" s="54"/>
      <c r="H25" s="96">
        <v>18.5</v>
      </c>
      <c r="I25" s="60">
        <f>+SUM(MODULO1:MODULO15!I25)</f>
        <v>0</v>
      </c>
      <c r="J25" s="62">
        <f>+SUM(MODULO1:MODULO15!J25)</f>
        <v>0</v>
      </c>
      <c r="K25" s="62">
        <f>+SUM(MODULO1:MODULO15!K25)</f>
        <v>0</v>
      </c>
      <c r="L25" s="62">
        <f>+SUM(MODULO1:MODULO15!L25)</f>
        <v>0</v>
      </c>
      <c r="M25" s="63">
        <f>+SUM(MODULO1:MODULO15!M25)</f>
        <v>0</v>
      </c>
      <c r="N25" s="62">
        <f>+SUM(MODULO1:MODULO15!N25)</f>
        <v>0</v>
      </c>
      <c r="O25" s="62">
        <f>+SUM(MODULO1:MODULO15!O25)</f>
        <v>0</v>
      </c>
      <c r="P25" s="64">
        <f>+SUM(MODULO1:MODULO15!P25)</f>
        <v>0</v>
      </c>
      <c r="Q25" s="79"/>
      <c r="R25" s="65">
        <f>+SUM(MODULO1:MODULO15!R25)</f>
        <v>0</v>
      </c>
      <c r="S25" s="66">
        <f>+SUM(MODULO1:MODULO15!S25)</f>
        <v>0</v>
      </c>
      <c r="T25" s="67">
        <f>+SUM(MODULO1:MODULO15!T25)</f>
        <v>0</v>
      </c>
      <c r="U25" s="26" t="e">
        <f>+T25/F25</f>
        <v>#DIV/0!</v>
      </c>
      <c r="W25" s="34"/>
      <c r="X25" s="30" t="e">
        <f t="shared" si="0"/>
        <v>#DIV/0!</v>
      </c>
    </row>
    <row r="26" spans="1:25" ht="37.5" x14ac:dyDescent="0.3">
      <c r="A26" s="24"/>
      <c r="B26" s="97" t="s">
        <v>5</v>
      </c>
      <c r="C26" s="57"/>
      <c r="D26" s="57"/>
      <c r="E26" s="58"/>
      <c r="F26" s="43">
        <f>+SUM(MODULO1:MODULO15!F26)</f>
        <v>0</v>
      </c>
      <c r="G26" s="49"/>
      <c r="H26" s="59">
        <v>17.5</v>
      </c>
      <c r="I26" s="60">
        <f>+SUM(MODULO1:MODULO15!I26)</f>
        <v>0</v>
      </c>
      <c r="J26" s="62">
        <f>+SUM(MODULO1:MODULO15!J26)</f>
        <v>0</v>
      </c>
      <c r="K26" s="62">
        <f>+SUM(MODULO1:MODULO15!K26)</f>
        <v>0</v>
      </c>
      <c r="L26" s="62">
        <f>+SUM(MODULO1:MODULO15!L26)</f>
        <v>0</v>
      </c>
      <c r="M26" s="63">
        <f>+SUM(MODULO1:MODULO15!M26)</f>
        <v>0</v>
      </c>
      <c r="N26" s="62">
        <f>+SUM(MODULO1:MODULO15!N26)</f>
        <v>0</v>
      </c>
      <c r="O26" s="62">
        <f>+SUM(MODULO1:MODULO15!O26)</f>
        <v>0</v>
      </c>
      <c r="P26" s="64">
        <f>+SUM(MODULO1:MODULO15!P26)</f>
        <v>0</v>
      </c>
      <c r="Q26" s="79"/>
      <c r="R26" s="65">
        <f>+SUM(MODULO1:MODULO15!R26)</f>
        <v>0</v>
      </c>
      <c r="S26" s="66">
        <f>+SUM(MODULO1:MODULO15!S26)</f>
        <v>0</v>
      </c>
      <c r="T26" s="67">
        <f>+SUM(MODULO1:MODULO15!T26)</f>
        <v>0</v>
      </c>
      <c r="U26" s="26" t="e">
        <f>+T26/F26</f>
        <v>#DIV/0!</v>
      </c>
      <c r="W26" s="34"/>
      <c r="X26" s="30" t="e">
        <f t="shared" si="0"/>
        <v>#DIV/0!</v>
      </c>
    </row>
    <row r="27" spans="1:25" ht="18.75" x14ac:dyDescent="0.3">
      <c r="A27" s="24"/>
      <c r="B27" s="98" t="s">
        <v>20</v>
      </c>
      <c r="C27" s="98"/>
      <c r="D27" s="99"/>
      <c r="E27" s="206"/>
      <c r="F27" s="43">
        <f>+SUM(MODULO1:MODULO15!F27)</f>
        <v>0</v>
      </c>
      <c r="G27" s="49"/>
      <c r="H27" s="59">
        <v>17.5</v>
      </c>
      <c r="I27" s="60">
        <f>+SUM(MODULO1:MODULO15!I27)</f>
        <v>0</v>
      </c>
      <c r="J27" s="62">
        <f>+SUM(MODULO1:MODULO15!J27)</f>
        <v>0</v>
      </c>
      <c r="K27" s="62">
        <f>+SUM(MODULO1:MODULO15!K27)</f>
        <v>0</v>
      </c>
      <c r="L27" s="62">
        <f>+SUM(MODULO1:MODULO15!L27)</f>
        <v>0</v>
      </c>
      <c r="M27" s="63">
        <f>+SUM(MODULO1:MODULO15!M27)</f>
        <v>0</v>
      </c>
      <c r="N27" s="62">
        <f>+SUM(MODULO1:MODULO15!N27)</f>
        <v>0</v>
      </c>
      <c r="O27" s="62">
        <f>+SUM(MODULO1:MODULO15!O27)</f>
        <v>0</v>
      </c>
      <c r="P27" s="64">
        <f>+SUM(MODULO1:MODULO15!P27)</f>
        <v>0</v>
      </c>
      <c r="Q27" s="79"/>
      <c r="R27" s="65">
        <f>+SUM(MODULO1:MODULO15!R27)</f>
        <v>0</v>
      </c>
      <c r="S27" s="66">
        <f>+SUM(MODULO1:MODULO15!S27)</f>
        <v>0</v>
      </c>
      <c r="T27" s="67">
        <f>+SUM(MODULO1:MODULO15!T27)</f>
        <v>0</v>
      </c>
      <c r="U27" s="26" t="e">
        <f t="shared" ref="U27:U35" si="1">+T27/F27</f>
        <v>#DIV/0!</v>
      </c>
      <c r="X27" s="30" t="e">
        <f t="shared" si="0"/>
        <v>#DIV/0!</v>
      </c>
    </row>
    <row r="28" spans="1:25" ht="18.75" x14ac:dyDescent="0.3">
      <c r="A28" s="24"/>
      <c r="B28" s="57" t="s">
        <v>74</v>
      </c>
      <c r="C28" s="57"/>
      <c r="D28" s="57"/>
      <c r="E28" s="206"/>
      <c r="F28" s="43">
        <f>+SUM(MODULO1:MODULO15!F28)</f>
        <v>0</v>
      </c>
      <c r="G28" s="49"/>
      <c r="H28" s="59">
        <v>14.5</v>
      </c>
      <c r="I28" s="60">
        <f>+SUM(MODULO1:MODULO15!I28)</f>
        <v>0</v>
      </c>
      <c r="J28" s="62">
        <f>+SUM(MODULO1:MODULO15!J28)</f>
        <v>0</v>
      </c>
      <c r="K28" s="62">
        <f>+SUM(MODULO1:MODULO15!K28)</f>
        <v>0</v>
      </c>
      <c r="L28" s="62">
        <f>+SUM(MODULO1:MODULO15!L28)</f>
        <v>0</v>
      </c>
      <c r="M28" s="63">
        <f>+SUM(MODULO1:MODULO15!M28)</f>
        <v>0</v>
      </c>
      <c r="N28" s="62">
        <f>+SUM(MODULO1:MODULO15!N28)</f>
        <v>0</v>
      </c>
      <c r="O28" s="62">
        <f>+SUM(MODULO1:MODULO15!O28)</f>
        <v>0</v>
      </c>
      <c r="P28" s="64">
        <f>+SUM(MODULO1:MODULO15!P28)</f>
        <v>0</v>
      </c>
      <c r="Q28" s="79"/>
      <c r="R28" s="65">
        <f>+SUM(MODULO1:MODULO15!R28)</f>
        <v>0</v>
      </c>
      <c r="S28" s="66">
        <f>+SUM(MODULO1:MODULO15!S28)</f>
        <v>0</v>
      </c>
      <c r="T28" s="67">
        <f>+SUM(MODULO1:MODULO15!T28)</f>
        <v>0</v>
      </c>
      <c r="U28" s="26" t="e">
        <f t="shared" si="1"/>
        <v>#DIV/0!</v>
      </c>
      <c r="W28" s="34"/>
      <c r="X28" s="30" t="e">
        <f t="shared" si="0"/>
        <v>#DIV/0!</v>
      </c>
    </row>
    <row r="29" spans="1:25" ht="18.75" x14ac:dyDescent="0.3">
      <c r="A29" s="24"/>
      <c r="B29" s="57" t="s">
        <v>74</v>
      </c>
      <c r="C29" s="57"/>
      <c r="D29" s="57"/>
      <c r="E29" s="206"/>
      <c r="F29" s="43">
        <f>+SUM(MODULO1:MODULO15!F29)</f>
        <v>0</v>
      </c>
      <c r="G29" s="49"/>
      <c r="H29" s="59">
        <v>14.5</v>
      </c>
      <c r="I29" s="60">
        <f>+SUM(MODULO1:MODULO15!I29)</f>
        <v>0</v>
      </c>
      <c r="J29" s="62">
        <f>+SUM(MODULO1:MODULO15!J29)</f>
        <v>0</v>
      </c>
      <c r="K29" s="62">
        <f>+SUM(MODULO1:MODULO15!K29)</f>
        <v>0</v>
      </c>
      <c r="L29" s="62">
        <f>+SUM(MODULO1:MODULO15!L29)</f>
        <v>0</v>
      </c>
      <c r="M29" s="63">
        <f>+SUM(MODULO1:MODULO15!M29)</f>
        <v>0</v>
      </c>
      <c r="N29" s="62">
        <f>+SUM(MODULO1:MODULO15!N29)</f>
        <v>0</v>
      </c>
      <c r="O29" s="62">
        <f>+SUM(MODULO1:MODULO15!O29)</f>
        <v>0</v>
      </c>
      <c r="P29" s="64">
        <f>+SUM(MODULO1:MODULO15!P29)</f>
        <v>0</v>
      </c>
      <c r="Q29" s="79"/>
      <c r="R29" s="65">
        <f>+SUM(MODULO1:MODULO15!R29)</f>
        <v>0</v>
      </c>
      <c r="S29" s="66">
        <f>+SUM(MODULO1:MODULO15!S29)</f>
        <v>0</v>
      </c>
      <c r="T29" s="67">
        <f>+SUM(MODULO1:MODULO15!T29)</f>
        <v>0</v>
      </c>
      <c r="U29" s="26" t="e">
        <f t="shared" si="1"/>
        <v>#DIV/0!</v>
      </c>
      <c r="X29" s="30" t="e">
        <f t="shared" si="0"/>
        <v>#DIV/0!</v>
      </c>
    </row>
    <row r="30" spans="1:25" ht="18.75" x14ac:dyDescent="0.3">
      <c r="A30" s="24"/>
      <c r="B30" s="57" t="s">
        <v>74</v>
      </c>
      <c r="C30" s="57"/>
      <c r="D30" s="57"/>
      <c r="E30" s="206"/>
      <c r="F30" s="43">
        <f>+SUM(MODULO1:MODULO15!F30)</f>
        <v>0</v>
      </c>
      <c r="G30" s="49"/>
      <c r="H30" s="59">
        <v>14.5</v>
      </c>
      <c r="I30" s="60">
        <f>+SUM(MODULO1:MODULO15!I30)</f>
        <v>0</v>
      </c>
      <c r="J30" s="62">
        <f>+SUM(MODULO1:MODULO15!J30)</f>
        <v>0</v>
      </c>
      <c r="K30" s="62">
        <f>+SUM(MODULO1:MODULO15!K30)</f>
        <v>0</v>
      </c>
      <c r="L30" s="62">
        <f>+SUM(MODULO1:MODULO15!L30)</f>
        <v>0</v>
      </c>
      <c r="M30" s="63">
        <f>+SUM(MODULO1:MODULO15!M30)</f>
        <v>0</v>
      </c>
      <c r="N30" s="62">
        <f>+SUM(MODULO1:MODULO15!N30)</f>
        <v>0</v>
      </c>
      <c r="O30" s="62">
        <f>+SUM(MODULO1:MODULO15!O30)</f>
        <v>0</v>
      </c>
      <c r="P30" s="64">
        <f>+SUM(MODULO1:MODULO15!P30)</f>
        <v>0</v>
      </c>
      <c r="Q30" s="79"/>
      <c r="R30" s="65">
        <f>+SUM(MODULO1:MODULO15!R30)</f>
        <v>0</v>
      </c>
      <c r="S30" s="66">
        <f>+SUM(MODULO1:MODULO15!S30)</f>
        <v>0</v>
      </c>
      <c r="T30" s="67">
        <f>+SUM(MODULO1:MODULO15!T30)</f>
        <v>0</v>
      </c>
      <c r="U30" s="26" t="e">
        <f t="shared" si="1"/>
        <v>#DIV/0!</v>
      </c>
      <c r="W30" s="34"/>
      <c r="X30" s="30" t="e">
        <f t="shared" si="0"/>
        <v>#DIV/0!</v>
      </c>
    </row>
    <row r="31" spans="1:25" ht="18.75" x14ac:dyDescent="0.3">
      <c r="A31" s="24"/>
      <c r="B31" s="57" t="s">
        <v>76</v>
      </c>
      <c r="C31" s="57"/>
      <c r="D31" s="57"/>
      <c r="E31" s="206"/>
      <c r="F31" s="43">
        <f>+SUM(MODULO1:MODULO15!F31)</f>
        <v>0</v>
      </c>
      <c r="G31" s="49"/>
      <c r="H31" s="59">
        <v>14.5</v>
      </c>
      <c r="I31" s="60">
        <f>+SUM(MODULO1:MODULO15!I31)</f>
        <v>0</v>
      </c>
      <c r="J31" s="62">
        <f>+SUM(MODULO1:MODULO15!J31)</f>
        <v>0</v>
      </c>
      <c r="K31" s="62">
        <f>+SUM(MODULO1:MODULO15!K31)</f>
        <v>0</v>
      </c>
      <c r="L31" s="62">
        <f>+SUM(MODULO1:MODULO15!L31)</f>
        <v>0</v>
      </c>
      <c r="M31" s="63">
        <f>+SUM(MODULO1:MODULO15!M31)</f>
        <v>0</v>
      </c>
      <c r="N31" s="62">
        <f>+SUM(MODULO1:MODULO15!N31)</f>
        <v>0</v>
      </c>
      <c r="O31" s="62">
        <f>+SUM(MODULO1:MODULO15!O31)</f>
        <v>0</v>
      </c>
      <c r="P31" s="64">
        <f>+SUM(MODULO1:MODULO15!P31)</f>
        <v>0</v>
      </c>
      <c r="Q31" s="79"/>
      <c r="R31" s="65">
        <f>+SUM(MODULO1:MODULO15!R31)</f>
        <v>0</v>
      </c>
      <c r="S31" s="66">
        <f>+SUM(MODULO1:MODULO15!S31)</f>
        <v>0</v>
      </c>
      <c r="T31" s="67">
        <f>+SUM(MODULO1:MODULO15!T31)</f>
        <v>0</v>
      </c>
      <c r="U31" s="26" t="e">
        <f t="shared" ref="U31:U32" si="2">+T31/F31</f>
        <v>#DIV/0!</v>
      </c>
      <c r="W31" s="34"/>
      <c r="X31" s="30" t="e">
        <f t="shared" si="0"/>
        <v>#DIV/0!</v>
      </c>
    </row>
    <row r="32" spans="1:25" ht="18.75" x14ac:dyDescent="0.3">
      <c r="A32" s="24"/>
      <c r="B32" s="57" t="s">
        <v>76</v>
      </c>
      <c r="C32" s="57"/>
      <c r="D32" s="57"/>
      <c r="E32" s="206"/>
      <c r="F32" s="43">
        <f>+SUM(MODULO1:MODULO15!F32)</f>
        <v>0</v>
      </c>
      <c r="G32" s="49"/>
      <c r="H32" s="59">
        <v>14.5</v>
      </c>
      <c r="I32" s="60">
        <f>+SUM(MODULO1:MODULO15!I32)</f>
        <v>0</v>
      </c>
      <c r="J32" s="62">
        <f>+SUM(MODULO1:MODULO15!J32)</f>
        <v>0</v>
      </c>
      <c r="K32" s="62">
        <f>+SUM(MODULO1:MODULO15!K32)</f>
        <v>0</v>
      </c>
      <c r="L32" s="62">
        <f>+SUM(MODULO1:MODULO15!L32)</f>
        <v>0</v>
      </c>
      <c r="M32" s="63">
        <f>+SUM(MODULO1:MODULO15!M32)</f>
        <v>0</v>
      </c>
      <c r="N32" s="62">
        <f>+SUM(MODULO1:MODULO15!N32)</f>
        <v>0</v>
      </c>
      <c r="O32" s="62">
        <f>+SUM(MODULO1:MODULO15!O32)</f>
        <v>0</v>
      </c>
      <c r="P32" s="64">
        <f>+SUM(MODULO1:MODULO15!P32)</f>
        <v>0</v>
      </c>
      <c r="Q32" s="79"/>
      <c r="R32" s="65">
        <f>+SUM(MODULO1:MODULO15!R32)</f>
        <v>0</v>
      </c>
      <c r="S32" s="66">
        <f>+SUM(MODULO1:MODULO15!S32)</f>
        <v>0</v>
      </c>
      <c r="T32" s="67">
        <f>+SUM(MODULO1:MODULO15!T32)</f>
        <v>0</v>
      </c>
      <c r="U32" s="26" t="e">
        <f t="shared" si="2"/>
        <v>#DIV/0!</v>
      </c>
      <c r="W32" s="34"/>
      <c r="X32" s="30" t="e">
        <f t="shared" si="0"/>
        <v>#DIV/0!</v>
      </c>
    </row>
    <row r="33" spans="1:24" ht="18.75" x14ac:dyDescent="0.3">
      <c r="A33" s="24"/>
      <c r="B33" s="57" t="s">
        <v>75</v>
      </c>
      <c r="C33" s="57"/>
      <c r="D33" s="57"/>
      <c r="E33" s="206"/>
      <c r="F33" s="43">
        <f>+SUM(MODULO1:MODULO15!F33)</f>
        <v>0</v>
      </c>
      <c r="G33" s="49"/>
      <c r="H33" s="59">
        <v>12.5</v>
      </c>
      <c r="I33" s="60">
        <f>+SUM(MODULO1:MODULO15!I33)</f>
        <v>0</v>
      </c>
      <c r="J33" s="62">
        <f>+SUM(MODULO1:MODULO15!J33)</f>
        <v>0</v>
      </c>
      <c r="K33" s="62">
        <f>+SUM(MODULO1:MODULO15!K33)</f>
        <v>0</v>
      </c>
      <c r="L33" s="62">
        <f>+SUM(MODULO1:MODULO15!L33)</f>
        <v>0</v>
      </c>
      <c r="M33" s="63">
        <f>+SUM(MODULO1:MODULO15!M33)</f>
        <v>0</v>
      </c>
      <c r="N33" s="62">
        <f>+SUM(MODULO1:MODULO15!N33)</f>
        <v>0</v>
      </c>
      <c r="O33" s="62">
        <f>+SUM(MODULO1:MODULO15!O33)</f>
        <v>0</v>
      </c>
      <c r="P33" s="64">
        <f>+SUM(MODULO1:MODULO15!P33)</f>
        <v>0</v>
      </c>
      <c r="Q33" s="79"/>
      <c r="R33" s="65">
        <f>+SUM(MODULO1:MODULO15!R33)</f>
        <v>0</v>
      </c>
      <c r="S33" s="66">
        <f>+SUM(MODULO1:MODULO15!S33)</f>
        <v>0</v>
      </c>
      <c r="T33" s="67">
        <f>+SUM(MODULO1:MODULO15!T33)</f>
        <v>0</v>
      </c>
      <c r="U33" s="26" t="e">
        <f t="shared" si="1"/>
        <v>#DIV/0!</v>
      </c>
      <c r="W33" s="34"/>
      <c r="X33" s="30" t="e">
        <f t="shared" si="0"/>
        <v>#DIV/0!</v>
      </c>
    </row>
    <row r="34" spans="1:24" ht="18.75" x14ac:dyDescent="0.3">
      <c r="A34" s="24"/>
      <c r="B34" s="57" t="s">
        <v>75</v>
      </c>
      <c r="C34" s="57"/>
      <c r="D34" s="57"/>
      <c r="E34" s="206"/>
      <c r="F34" s="43">
        <f>+SUM(MODULO1:MODULO15!F34)</f>
        <v>0</v>
      </c>
      <c r="G34" s="49"/>
      <c r="H34" s="59">
        <v>12.5</v>
      </c>
      <c r="I34" s="60">
        <f>+SUM(MODULO1:MODULO15!I34)</f>
        <v>0</v>
      </c>
      <c r="J34" s="62">
        <f>+SUM(MODULO1:MODULO15!J34)</f>
        <v>0</v>
      </c>
      <c r="K34" s="62">
        <f>+SUM(MODULO1:MODULO15!K34)</f>
        <v>0</v>
      </c>
      <c r="L34" s="62">
        <f>+SUM(MODULO1:MODULO15!L34)</f>
        <v>0</v>
      </c>
      <c r="M34" s="63">
        <f>+SUM(MODULO1:MODULO15!M34)</f>
        <v>0</v>
      </c>
      <c r="N34" s="62">
        <f>+SUM(MODULO1:MODULO15!N34)</f>
        <v>0</v>
      </c>
      <c r="O34" s="62">
        <f>+SUM(MODULO1:MODULO15!O34)</f>
        <v>0</v>
      </c>
      <c r="P34" s="64">
        <f>+SUM(MODULO1:MODULO15!P34)</f>
        <v>0</v>
      </c>
      <c r="Q34" s="79"/>
      <c r="R34" s="65">
        <f>+SUM(MODULO1:MODULO15!R34)</f>
        <v>0</v>
      </c>
      <c r="S34" s="66">
        <f>+SUM(MODULO1:MODULO15!S34)</f>
        <v>0</v>
      </c>
      <c r="T34" s="67">
        <f>+SUM(MODULO1:MODULO15!T34)</f>
        <v>0</v>
      </c>
      <c r="U34" s="26" t="e">
        <f t="shared" si="1"/>
        <v>#DIV/0!</v>
      </c>
      <c r="X34" s="30" t="e">
        <f t="shared" si="0"/>
        <v>#DIV/0!</v>
      </c>
    </row>
    <row r="35" spans="1:24" ht="19.5" thickBot="1" x14ac:dyDescent="0.35">
      <c r="A35" s="24"/>
      <c r="B35" s="57" t="s">
        <v>75</v>
      </c>
      <c r="C35" s="102"/>
      <c r="D35" s="102"/>
      <c r="E35" s="207"/>
      <c r="F35" s="43">
        <f>+SUM(MODULO1:MODULO15!F35)</f>
        <v>0</v>
      </c>
      <c r="G35" s="132"/>
      <c r="H35" s="103">
        <v>12.5</v>
      </c>
      <c r="I35" s="60">
        <f>+SUM(MODULO1:MODULO15!I35)</f>
        <v>0</v>
      </c>
      <c r="J35" s="62">
        <f>+SUM(MODULO1:MODULO15!J35)</f>
        <v>0</v>
      </c>
      <c r="K35" s="62">
        <f>+SUM(MODULO1:MODULO15!K35)</f>
        <v>0</v>
      </c>
      <c r="L35" s="62">
        <f>+SUM(MODULO1:MODULO15!L35)</f>
        <v>0</v>
      </c>
      <c r="M35" s="63">
        <f>+SUM(MODULO1:MODULO15!M35)</f>
        <v>0</v>
      </c>
      <c r="N35" s="62">
        <f>+SUM(MODULO1:MODULO15!N35)</f>
        <v>0</v>
      </c>
      <c r="O35" s="62">
        <f>+SUM(MODULO1:MODULO15!O35)</f>
        <v>0</v>
      </c>
      <c r="P35" s="64">
        <f>+SUM(MODULO1:MODULO15!P35)</f>
        <v>0</v>
      </c>
      <c r="Q35" s="79"/>
      <c r="R35" s="65">
        <f>+SUM(MODULO1:MODULO15!R35)</f>
        <v>0</v>
      </c>
      <c r="S35" s="66">
        <f>+SUM(MODULO1:MODULO15!S35)</f>
        <v>0</v>
      </c>
      <c r="T35" s="67">
        <f>+SUM(MODULO1:MODULO15!T35)</f>
        <v>0</v>
      </c>
      <c r="U35" s="26" t="e">
        <f t="shared" si="1"/>
        <v>#DIV/0!</v>
      </c>
      <c r="X35" s="30" t="e">
        <f t="shared" si="0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3">SUM(I24:I35)</f>
        <v>0</v>
      </c>
      <c r="J36" s="140">
        <f t="shared" si="3"/>
        <v>0</v>
      </c>
      <c r="K36" s="140">
        <f t="shared" si="3"/>
        <v>0</v>
      </c>
      <c r="L36" s="140">
        <f t="shared" si="3"/>
        <v>0</v>
      </c>
      <c r="M36" s="140">
        <f t="shared" si="3"/>
        <v>0</v>
      </c>
      <c r="N36" s="140">
        <f t="shared" si="3"/>
        <v>0</v>
      </c>
      <c r="O36" s="140">
        <f t="shared" si="3"/>
        <v>0</v>
      </c>
      <c r="P36" s="141">
        <f t="shared" si="3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21</v>
      </c>
      <c r="C39" s="57" t="s">
        <v>22</v>
      </c>
      <c r="D39" s="57"/>
      <c r="E39" s="57"/>
      <c r="F39" s="57"/>
      <c r="G39" s="57"/>
      <c r="H39" s="57"/>
      <c r="I39" s="60">
        <f>+SUM(MODULO1:MODULO15!I39)</f>
        <v>0</v>
      </c>
      <c r="J39" s="60">
        <f>+SUM(MODULO1:MODULO15!J39)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60">
        <f>+SUM(MODULO1:MODULO15!I40)</f>
        <v>0</v>
      </c>
      <c r="J40" s="60">
        <f>+SUM(MODULO1:MODULO15!J40)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4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0" t="s">
        <v>49</v>
      </c>
      <c r="R44" s="261"/>
      <c r="S44" s="262"/>
      <c r="T44" s="124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 t="s">
        <v>71</v>
      </c>
      <c r="T45" s="35">
        <f>+SUM(MODULO1:MODULO15!T44)</f>
        <v>0</v>
      </c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 t="s">
        <v>72</v>
      </c>
      <c r="T46" s="35">
        <f>+T44-T45</f>
        <v>0</v>
      </c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+SUM(MODULO1:MODULO15!D52)</f>
        <v>0</v>
      </c>
      <c r="E52" s="166"/>
      <c r="F52" s="167">
        <v>70</v>
      </c>
      <c r="G52" s="168"/>
      <c r="H52" s="168">
        <f>+SUM(MODULO1:MODULO15!H52)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+SUM(MODULO1:MODULO15!D53)</f>
        <v>0</v>
      </c>
      <c r="E53" s="166"/>
      <c r="F53" s="167">
        <v>30</v>
      </c>
      <c r="G53" s="168"/>
      <c r="H53" s="168">
        <f>+SUM(MODULO1:MODULO15!H53)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5">
        <f>+SUM(MODULO1:MODULO15!C54)</f>
        <v>0</v>
      </c>
      <c r="D54" s="166"/>
      <c r="E54" s="166"/>
      <c r="F54" s="167">
        <v>30</v>
      </c>
      <c r="G54" s="168"/>
      <c r="H54" s="168">
        <f>+SUM(MODULO1:MODULO15!H54)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/>
      <c r="D55" s="165">
        <f>+SUM(MODULO1:MODULO15!D55)</f>
        <v>0</v>
      </c>
      <c r="E55" s="166"/>
      <c r="F55" s="167">
        <v>3.47</v>
      </c>
      <c r="G55" s="168"/>
      <c r="H55" s="168">
        <f>+SUM(MODULO1:MODULO15!H55)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35EQShHAkm1KpxsdS/lyPbsZKfjD9yHrLMNoYbYWdb4cgDPmMoiJQ5jR2rJTz6iUJ1RBgnFGJAoLKG8iHlYZxw==" saltValue="WYNUfdtyEFz29UysjQd/N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75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74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73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72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71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70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69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68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67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66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65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generali'!A9&amp;"  "&amp;'dati generali'!B9:F9</f>
        <v>MODULO1 -   PON 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ref="R11:R12" si="1">P11*Q11/100</f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1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ref="R13" si="2">P13*Q13/100</f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3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4" si="4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4" si="5">P24*Q24/100</f>
        <v>0</v>
      </c>
      <c r="S24" s="93">
        <f t="shared" ref="S24:S34" si="6">P24-R24</f>
        <v>0</v>
      </c>
      <c r="T24" s="95">
        <f t="shared" ref="T24:T25" si="7">J24+K24+N24+O24+R24+S24</f>
        <v>0</v>
      </c>
      <c r="U24" s="26" t="e">
        <f>+T24/F24</f>
        <v>#DIV/0!</v>
      </c>
      <c r="W24" s="34"/>
      <c r="X24" s="30" t="e">
        <f t="shared" ref="X24:X35" si="8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5"/>
        <v>0</v>
      </c>
      <c r="S25" s="66">
        <f t="shared" si="6"/>
        <v>0</v>
      </c>
      <c r="T25" s="67">
        <f t="shared" si="7"/>
        <v>0</v>
      </c>
      <c r="U25" s="26" t="e">
        <f>+T25/F25</f>
        <v>#DIV/0!</v>
      </c>
      <c r="W25" s="34"/>
      <c r="X25" s="30" t="e">
        <f t="shared" si="8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4" si="9">F26*H26</f>
        <v>0</v>
      </c>
      <c r="J26" s="59">
        <f t="shared" ref="J26:J34" si="10">I26/100*24.2</f>
        <v>0</v>
      </c>
      <c r="K26" s="59">
        <f t="shared" si="4"/>
        <v>0</v>
      </c>
      <c r="L26" s="59">
        <f t="shared" ref="L26:L35" si="11">IF(E26="si",I26/100*1.61,0)</f>
        <v>0</v>
      </c>
      <c r="M26" s="63">
        <f t="shared" ref="M26:M27" si="12">I26+J26+K26</f>
        <v>0</v>
      </c>
      <c r="N26" s="59">
        <f t="shared" ref="N26:N34" si="13">I26/100*8.8</f>
        <v>0</v>
      </c>
      <c r="O26" s="59">
        <f t="shared" ref="O26:O34" si="14">I26/100*0.35</f>
        <v>0</v>
      </c>
      <c r="P26" s="66">
        <f t="shared" ref="P26:P34" si="15">I26-N26-O26</f>
        <v>0</v>
      </c>
      <c r="Q26" s="229">
        <v>27</v>
      </c>
      <c r="R26" s="65">
        <f t="shared" si="5"/>
        <v>0</v>
      </c>
      <c r="S26" s="66">
        <f t="shared" si="6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8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9"/>
        <v>0</v>
      </c>
      <c r="J27" s="59">
        <f t="shared" si="10"/>
        <v>0</v>
      </c>
      <c r="K27" s="59">
        <f t="shared" si="4"/>
        <v>0</v>
      </c>
      <c r="L27" s="59">
        <f t="shared" si="11"/>
        <v>0</v>
      </c>
      <c r="M27" s="63">
        <f t="shared" si="12"/>
        <v>0</v>
      </c>
      <c r="N27" s="59">
        <f t="shared" si="13"/>
        <v>0</v>
      </c>
      <c r="O27" s="59">
        <f t="shared" si="14"/>
        <v>0</v>
      </c>
      <c r="P27" s="66">
        <f t="shared" si="15"/>
        <v>0</v>
      </c>
      <c r="Q27" s="229">
        <v>27</v>
      </c>
      <c r="R27" s="65">
        <f t="shared" si="5"/>
        <v>0</v>
      </c>
      <c r="S27" s="66">
        <f t="shared" si="6"/>
        <v>0</v>
      </c>
      <c r="T27" s="67">
        <f t="shared" ref="T27:T35" si="16">J27+K27+N27+O27+R27+S27+L27</f>
        <v>0</v>
      </c>
      <c r="U27" s="26" t="e">
        <f t="shared" ref="U27:U35" si="17">+T27/F27</f>
        <v>#DIV/0!</v>
      </c>
      <c r="X27" s="30" t="e">
        <f t="shared" si="8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9"/>
        <v>0</v>
      </c>
      <c r="J28" s="59">
        <f t="shared" si="10"/>
        <v>0</v>
      </c>
      <c r="K28" s="59">
        <f t="shared" si="4"/>
        <v>0</v>
      </c>
      <c r="L28" s="59">
        <f t="shared" si="11"/>
        <v>0</v>
      </c>
      <c r="M28" s="63">
        <f t="shared" ref="M28:M34" si="18">I28+J28+K28</f>
        <v>0</v>
      </c>
      <c r="N28" s="59">
        <f t="shared" si="13"/>
        <v>0</v>
      </c>
      <c r="O28" s="59">
        <f t="shared" si="14"/>
        <v>0</v>
      </c>
      <c r="P28" s="66">
        <f t="shared" si="15"/>
        <v>0</v>
      </c>
      <c r="Q28" s="229">
        <v>27</v>
      </c>
      <c r="R28" s="65">
        <f t="shared" si="5"/>
        <v>0</v>
      </c>
      <c r="S28" s="66">
        <f t="shared" si="6"/>
        <v>0</v>
      </c>
      <c r="T28" s="67">
        <f t="shared" si="16"/>
        <v>0</v>
      </c>
      <c r="U28" s="26" t="e">
        <f t="shared" si="17"/>
        <v>#DIV/0!</v>
      </c>
      <c r="W28" s="34"/>
      <c r="X28" s="30" t="e">
        <f t="shared" si="8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9"/>
        <v>0</v>
      </c>
      <c r="J29" s="59">
        <f t="shared" si="10"/>
        <v>0</v>
      </c>
      <c r="K29" s="59">
        <f t="shared" si="4"/>
        <v>0</v>
      </c>
      <c r="L29" s="59">
        <f t="shared" si="11"/>
        <v>0</v>
      </c>
      <c r="M29" s="63">
        <f t="shared" si="18"/>
        <v>0</v>
      </c>
      <c r="N29" s="59">
        <f t="shared" si="13"/>
        <v>0</v>
      </c>
      <c r="O29" s="59">
        <f t="shared" si="14"/>
        <v>0</v>
      </c>
      <c r="P29" s="66">
        <f t="shared" si="15"/>
        <v>0</v>
      </c>
      <c r="Q29" s="229">
        <v>27</v>
      </c>
      <c r="R29" s="65">
        <f t="shared" si="5"/>
        <v>0</v>
      </c>
      <c r="S29" s="66">
        <f t="shared" si="6"/>
        <v>0</v>
      </c>
      <c r="T29" s="67">
        <f t="shared" si="16"/>
        <v>0</v>
      </c>
      <c r="U29" s="26" t="e">
        <f t="shared" si="17"/>
        <v>#DIV/0!</v>
      </c>
      <c r="X29" s="30" t="e">
        <f t="shared" si="8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ref="I30" si="19">F30*H30</f>
        <v>0</v>
      </c>
      <c r="J30" s="59">
        <f t="shared" ref="J30" si="20">I30/100*24.2</f>
        <v>0</v>
      </c>
      <c r="K30" s="59">
        <f t="shared" ref="K30" si="21">I30/100*8.5</f>
        <v>0</v>
      </c>
      <c r="L30" s="59">
        <f t="shared" si="11"/>
        <v>0</v>
      </c>
      <c r="M30" s="63">
        <f t="shared" ref="M30" si="22">I30+J30+K30</f>
        <v>0</v>
      </c>
      <c r="N30" s="59">
        <f t="shared" ref="N30" si="23">I30/100*8.8</f>
        <v>0</v>
      </c>
      <c r="O30" s="59">
        <f t="shared" ref="O30" si="24">I30/100*0.35</f>
        <v>0</v>
      </c>
      <c r="P30" s="66">
        <f t="shared" ref="P30" si="25">I30-N30-O30</f>
        <v>0</v>
      </c>
      <c r="Q30" s="229">
        <v>27</v>
      </c>
      <c r="R30" s="65">
        <f t="shared" ref="R30" si="26">P30*Q30/100</f>
        <v>0</v>
      </c>
      <c r="S30" s="66">
        <f t="shared" ref="S30" si="27">P30-R30</f>
        <v>0</v>
      </c>
      <c r="T30" s="67">
        <f t="shared" si="16"/>
        <v>0</v>
      </c>
      <c r="U30" s="26" t="e">
        <f t="shared" si="17"/>
        <v>#DIV/0!</v>
      </c>
      <c r="W30" s="34"/>
      <c r="X30" s="30" t="e">
        <f t="shared" si="8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28">F31*H31</f>
        <v>0</v>
      </c>
      <c r="J31" s="59">
        <f t="shared" ref="J31:J32" si="29">I31/100*24.2</f>
        <v>0</v>
      </c>
      <c r="K31" s="59">
        <f t="shared" ref="K31:K32" si="30">I31/100*8.5</f>
        <v>0</v>
      </c>
      <c r="L31" s="59">
        <f t="shared" si="11"/>
        <v>0</v>
      </c>
      <c r="M31" s="63">
        <f t="shared" ref="M31:M32" si="31">I31+J31+K31</f>
        <v>0</v>
      </c>
      <c r="N31" s="59">
        <f t="shared" ref="N31:N32" si="32">I31/100*8.8</f>
        <v>0</v>
      </c>
      <c r="O31" s="59">
        <f t="shared" ref="O31:O32" si="33">I31/100*0.35</f>
        <v>0</v>
      </c>
      <c r="P31" s="66">
        <f t="shared" ref="P31:P32" si="34">I31-N31-O31</f>
        <v>0</v>
      </c>
      <c r="Q31" s="229">
        <v>27</v>
      </c>
      <c r="R31" s="65">
        <f t="shared" ref="R31:R32" si="35">P31*Q31/100</f>
        <v>0</v>
      </c>
      <c r="S31" s="66">
        <f t="shared" ref="S31:S32" si="36">P31-R31</f>
        <v>0</v>
      </c>
      <c r="T31" s="67">
        <f t="shared" ref="T31:T32" si="37">J31+K31+N31+O31+R31+S31+L31</f>
        <v>0</v>
      </c>
      <c r="U31" s="26" t="e">
        <f t="shared" ref="U31:U32" si="38">+T31/F31</f>
        <v>#DIV/0!</v>
      </c>
      <c r="W31" s="34"/>
      <c r="X31" s="30" t="e">
        <f t="shared" si="8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28"/>
        <v>0</v>
      </c>
      <c r="J32" s="59">
        <f t="shared" si="29"/>
        <v>0</v>
      </c>
      <c r="K32" s="59">
        <f t="shared" si="30"/>
        <v>0</v>
      </c>
      <c r="L32" s="59">
        <f t="shared" si="11"/>
        <v>0</v>
      </c>
      <c r="M32" s="63">
        <f t="shared" si="31"/>
        <v>0</v>
      </c>
      <c r="N32" s="59">
        <f t="shared" si="32"/>
        <v>0</v>
      </c>
      <c r="O32" s="59">
        <f t="shared" si="33"/>
        <v>0</v>
      </c>
      <c r="P32" s="66">
        <f t="shared" si="34"/>
        <v>0</v>
      </c>
      <c r="Q32" s="229">
        <v>27</v>
      </c>
      <c r="R32" s="65">
        <f t="shared" si="35"/>
        <v>0</v>
      </c>
      <c r="S32" s="66">
        <f t="shared" si="36"/>
        <v>0</v>
      </c>
      <c r="T32" s="67">
        <f t="shared" si="37"/>
        <v>0</v>
      </c>
      <c r="U32" s="26" t="e">
        <f t="shared" si="38"/>
        <v>#DIV/0!</v>
      </c>
      <c r="W32" s="34"/>
      <c r="X32" s="30" t="e">
        <f t="shared" si="8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9"/>
        <v>0</v>
      </c>
      <c r="J33" s="59">
        <f t="shared" si="10"/>
        <v>0</v>
      </c>
      <c r="K33" s="59">
        <f t="shared" si="4"/>
        <v>0</v>
      </c>
      <c r="L33" s="59">
        <f t="shared" si="11"/>
        <v>0</v>
      </c>
      <c r="M33" s="63">
        <f t="shared" si="18"/>
        <v>0</v>
      </c>
      <c r="N33" s="59">
        <f t="shared" si="13"/>
        <v>0</v>
      </c>
      <c r="O33" s="59">
        <f t="shared" si="14"/>
        <v>0</v>
      </c>
      <c r="P33" s="66">
        <f t="shared" si="15"/>
        <v>0</v>
      </c>
      <c r="Q33" s="229">
        <v>23</v>
      </c>
      <c r="R33" s="65">
        <f t="shared" si="5"/>
        <v>0</v>
      </c>
      <c r="S33" s="66">
        <f t="shared" si="6"/>
        <v>0</v>
      </c>
      <c r="T33" s="67">
        <f t="shared" si="16"/>
        <v>0</v>
      </c>
      <c r="U33" s="26" t="e">
        <f t="shared" si="17"/>
        <v>#DIV/0!</v>
      </c>
      <c r="W33" s="34"/>
      <c r="X33" s="30" t="e">
        <f t="shared" si="8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9"/>
        <v>0</v>
      </c>
      <c r="J34" s="59">
        <f t="shared" si="10"/>
        <v>0</v>
      </c>
      <c r="K34" s="59">
        <f t="shared" si="4"/>
        <v>0</v>
      </c>
      <c r="L34" s="59">
        <f t="shared" si="11"/>
        <v>0</v>
      </c>
      <c r="M34" s="63">
        <f t="shared" si="18"/>
        <v>0</v>
      </c>
      <c r="N34" s="59">
        <f t="shared" si="13"/>
        <v>0</v>
      </c>
      <c r="O34" s="59">
        <f t="shared" si="14"/>
        <v>0</v>
      </c>
      <c r="P34" s="66">
        <f t="shared" si="15"/>
        <v>0</v>
      </c>
      <c r="Q34" s="229">
        <v>23</v>
      </c>
      <c r="R34" s="65">
        <f t="shared" si="5"/>
        <v>0</v>
      </c>
      <c r="S34" s="66">
        <f t="shared" si="6"/>
        <v>0</v>
      </c>
      <c r="T34" s="67">
        <f t="shared" si="16"/>
        <v>0</v>
      </c>
      <c r="U34" s="26" t="e">
        <f t="shared" si="17"/>
        <v>#DIV/0!</v>
      </c>
      <c r="X34" s="30" t="e">
        <f t="shared" si="8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ref="I35" si="39">F35*H35</f>
        <v>0</v>
      </c>
      <c r="J35" s="103">
        <f t="shared" ref="J35" si="40">I35/100*24.2</f>
        <v>0</v>
      </c>
      <c r="K35" s="103">
        <f t="shared" ref="K35" si="41">I35/100*8.5</f>
        <v>0</v>
      </c>
      <c r="L35" s="103">
        <f t="shared" si="11"/>
        <v>0</v>
      </c>
      <c r="M35" s="133">
        <f t="shared" ref="M35" si="42">I35+J35+K35</f>
        <v>0</v>
      </c>
      <c r="N35" s="103">
        <f t="shared" ref="N35" si="43">I35/100*8.8</f>
        <v>0</v>
      </c>
      <c r="O35" s="103">
        <f t="shared" ref="O35" si="44">I35/100*0.35</f>
        <v>0</v>
      </c>
      <c r="P35" s="104">
        <f t="shared" ref="P35" si="45">I35-N35-O35</f>
        <v>0</v>
      </c>
      <c r="Q35" s="231">
        <v>23</v>
      </c>
      <c r="R35" s="105">
        <f t="shared" ref="R35" si="46">P35*Q35/100</f>
        <v>0</v>
      </c>
      <c r="S35" s="104">
        <f t="shared" ref="S35" si="47">P35-R35</f>
        <v>0</v>
      </c>
      <c r="T35" s="134">
        <f t="shared" si="16"/>
        <v>0</v>
      </c>
      <c r="U35" s="26" t="e">
        <f t="shared" si="17"/>
        <v>#DIV/0!</v>
      </c>
      <c r="X35" s="30" t="e">
        <f t="shared" si="8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48">SUM(I24:I35)</f>
        <v>0</v>
      </c>
      <c r="J36" s="140">
        <f t="shared" si="48"/>
        <v>0</v>
      </c>
      <c r="K36" s="140">
        <f t="shared" si="48"/>
        <v>0</v>
      </c>
      <c r="L36" s="140">
        <f t="shared" si="48"/>
        <v>0</v>
      </c>
      <c r="M36" s="140">
        <f t="shared" si="48"/>
        <v>0</v>
      </c>
      <c r="N36" s="140">
        <f t="shared" si="48"/>
        <v>0</v>
      </c>
      <c r="O36" s="140">
        <f t="shared" si="48"/>
        <v>0</v>
      </c>
      <c r="P36" s="141">
        <f t="shared" si="48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49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7zjB6hteoKUG8ElQJQgExh/IYG3kbma6GX5zT/YGcMBr3W+Ks91NqWd7p0FAyROyxXczsc+3mT4dh8Uk8HnG4Q==" saltValue="qmaiRgMRygTwCbhWwVH/CQ==" spinCount="100000" sheet="1" objects="1" scenarios="1"/>
  <mergeCells count="6">
    <mergeCell ref="B1:T1"/>
    <mergeCell ref="B3:T3"/>
    <mergeCell ref="B49:I49"/>
    <mergeCell ref="B2:T2"/>
    <mergeCell ref="Q44:S44"/>
    <mergeCell ref="E6:H6"/>
  </mergeCells>
  <conditionalFormatting sqref="E10:E13">
    <cfRule type="cellIs" dxfId="164" priority="37" operator="equal">
      <formula>"SI"</formula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63" priority="31" operator="equal">
      <formula>"SI"</formula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62" priority="29" operator="equal">
      <formula>"SI"</formula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61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60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59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58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57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56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55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54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generali'!A10&amp;"  "&amp;'dati generali'!B10:F10</f>
        <v>MODULO2 -   PON 2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27">SUM(I24:I35)</f>
        <v>0</v>
      </c>
      <c r="J36" s="140">
        <f t="shared" si="27"/>
        <v>0</v>
      </c>
      <c r="K36" s="140">
        <f t="shared" si="27"/>
        <v>0</v>
      </c>
      <c r="L36" s="140">
        <f t="shared" si="27"/>
        <v>0</v>
      </c>
      <c r="M36" s="140">
        <f t="shared" si="27"/>
        <v>0</v>
      </c>
      <c r="N36" s="140">
        <f t="shared" si="27"/>
        <v>0</v>
      </c>
      <c r="O36" s="140">
        <f t="shared" si="27"/>
        <v>0</v>
      </c>
      <c r="P36" s="141">
        <f t="shared" si="27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J9uDzhbNB/iP3E9Gy07SFSbLnnnJROclC3lYtEqVI3HaKCCNr/JQNgrAOwGcay8H6e/4AxR2Ix8Vt0giWBs1mw==" saltValue="p4sX6AoJ9asMgdnpdiy+lg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53" priority="23" operator="equal">
      <formula>"SI"</formula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52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51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50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49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48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47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46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45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44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43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generali'!A11&amp;"  "&amp;'dati generali'!B11:F11</f>
        <v>MODULO3 -   PON 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27">SUM(I24:I35)</f>
        <v>0</v>
      </c>
      <c r="J36" s="140">
        <f t="shared" si="27"/>
        <v>0</v>
      </c>
      <c r="K36" s="140">
        <f t="shared" si="27"/>
        <v>0</v>
      </c>
      <c r="L36" s="140">
        <f t="shared" si="27"/>
        <v>0</v>
      </c>
      <c r="M36" s="140">
        <f t="shared" si="27"/>
        <v>0</v>
      </c>
      <c r="N36" s="140">
        <f t="shared" si="27"/>
        <v>0</v>
      </c>
      <c r="O36" s="140">
        <f t="shared" si="27"/>
        <v>0</v>
      </c>
      <c r="P36" s="141">
        <f t="shared" si="27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guBP0pfQSBkCPVHpxKt7PP/jvQhUYIduuk05nP+IlfkF1+6dMlsBU7FEEy2gaiwHRrfR0Wlpj/cEs9u6DWPAIQ==" saltValue="wI+BTk595INdpbdpRT1hpg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42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41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40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39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38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37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36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35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34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33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32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opLeftCell="A4"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generali'!A12&amp;"  "&amp;'dati generali'!B12:F12</f>
        <v>MODULO4 -   PON 4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27">SUM(I24:I35)</f>
        <v>0</v>
      </c>
      <c r="J36" s="140">
        <f t="shared" si="27"/>
        <v>0</v>
      </c>
      <c r="K36" s="140">
        <f t="shared" si="27"/>
        <v>0</v>
      </c>
      <c r="L36" s="140">
        <f t="shared" si="27"/>
        <v>0</v>
      </c>
      <c r="M36" s="140">
        <f t="shared" si="27"/>
        <v>0</v>
      </c>
      <c r="N36" s="140">
        <f t="shared" si="27"/>
        <v>0</v>
      </c>
      <c r="O36" s="140">
        <f t="shared" si="27"/>
        <v>0</v>
      </c>
      <c r="P36" s="141">
        <f t="shared" si="27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Wb05Cn6OclxbpfyEYpq6AyubVgvHSWm2NfIvFOCjHrMlHgeqXZq531q9c8Cz0W6Xdq8fafVQFjKIcJqgswgEEA==" saltValue="Rx0ySwZJ2tSTjWPZ2ZU8QQ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31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30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29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28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27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26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25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24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23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22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21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generali'!A13&amp;"  "&amp;'dati generali'!B13:F13</f>
        <v>MODULO5 -   PON 5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27">SUM(I24:I35)</f>
        <v>0</v>
      </c>
      <c r="J36" s="140">
        <f t="shared" si="27"/>
        <v>0</v>
      </c>
      <c r="K36" s="140">
        <f t="shared" si="27"/>
        <v>0</v>
      </c>
      <c r="L36" s="140">
        <f t="shared" si="27"/>
        <v>0</v>
      </c>
      <c r="M36" s="140">
        <f t="shared" si="27"/>
        <v>0</v>
      </c>
      <c r="N36" s="140">
        <f t="shared" si="27"/>
        <v>0</v>
      </c>
      <c r="O36" s="140">
        <f t="shared" si="27"/>
        <v>0</v>
      </c>
      <c r="P36" s="141">
        <f t="shared" si="27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bMbC+yG7EKT/JzAXR/Z7Fv6mH4vLfLw3iuNBw5yYUhxCUFTdd2ksTgT1+PGu2ncKv3p12kthPET5HuIVox8KiA==" saltValue="o2VsoP+YZYz8rf/mvIjtA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20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19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18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17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16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15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14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13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12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11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10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generali'!A14&amp;"  "&amp;'dati generali'!B14:F14</f>
        <v>MODULO6 -   PON 6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27">SUM(I24:I35)</f>
        <v>0</v>
      </c>
      <c r="J36" s="140">
        <f t="shared" si="27"/>
        <v>0</v>
      </c>
      <c r="K36" s="140">
        <f t="shared" si="27"/>
        <v>0</v>
      </c>
      <c r="L36" s="140">
        <f t="shared" si="27"/>
        <v>0</v>
      </c>
      <c r="M36" s="140">
        <f t="shared" si="27"/>
        <v>0</v>
      </c>
      <c r="N36" s="140">
        <f t="shared" si="27"/>
        <v>0</v>
      </c>
      <c r="O36" s="140">
        <f t="shared" si="27"/>
        <v>0</v>
      </c>
      <c r="P36" s="141">
        <f t="shared" si="27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W51NKJL4w8RGhLB7M/VdYU9gQTcLwxn7cFbxbePz0x6NyI3Q2X+NS06n/Q/bNoRi6bMKhVPe4w4sT3anwJ/l4w==" saltValue="r/aTiFNEmpasY3v3YXmlCg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09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08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07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06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05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04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03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02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01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00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99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____________________________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VUOTO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generali'!A15&amp;"  "&amp;'dati generali'!B15:F15</f>
        <v>MODULO7 -   PON 7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52</v>
      </c>
      <c r="J5" s="204" t="s">
        <v>25</v>
      </c>
    </row>
    <row r="6" spans="1:25" ht="23.25" customHeight="1" thickBot="1" x14ac:dyDescent="0.4">
      <c r="E6" s="266" t="s">
        <v>54</v>
      </c>
      <c r="F6" s="266"/>
      <c r="G6" s="266"/>
      <c r="H6" s="267"/>
      <c r="I6" s="203">
        <v>0</v>
      </c>
      <c r="J6" s="205">
        <v>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51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47</v>
      </c>
    </row>
    <row r="10" spans="1:25" ht="18.75" x14ac:dyDescent="0.3">
      <c r="A10" s="24"/>
      <c r="B10" s="57" t="s">
        <v>78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79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80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81</v>
      </c>
      <c r="C13" s="210"/>
      <c r="D13" s="210"/>
      <c r="E13" s="223" t="s">
        <v>42</v>
      </c>
      <c r="F13" s="224">
        <v>0</v>
      </c>
      <c r="G13" s="43">
        <v>30</v>
      </c>
      <c r="H13" s="59">
        <f>IF(E13="si",G13*100/134.31,G13*100/132.7)</f>
        <v>22.607385079125848</v>
      </c>
      <c r="I13" s="59">
        <f>F13*H13</f>
        <v>0</v>
      </c>
      <c r="J13" s="59">
        <f>I13/100*24.2</f>
        <v>0</v>
      </c>
      <c r="K13" s="59">
        <f>I13/100*8.5</f>
        <v>0</v>
      </c>
      <c r="L13" s="59">
        <f>IF(E13="si",I13/100*1.61,0)</f>
        <v>0</v>
      </c>
      <c r="M13" s="63">
        <f>I13+J13+K13+L13</f>
        <v>0</v>
      </c>
      <c r="N13" s="59">
        <f>I13/100*8.8</f>
        <v>0</v>
      </c>
      <c r="O13" s="59">
        <f>I13/100*0.35</f>
        <v>0</v>
      </c>
      <c r="P13" s="66">
        <f>I13-N13-O13</f>
        <v>0</v>
      </c>
      <c r="Q13" s="229">
        <v>27</v>
      </c>
      <c r="R13" s="65">
        <f t="shared" si="0"/>
        <v>0</v>
      </c>
      <c r="S13" s="66">
        <f>P13-R13</f>
        <v>0</v>
      </c>
      <c r="T13" s="67">
        <f>J13+K13+N13+O13+R13+S13+L13</f>
        <v>0</v>
      </c>
      <c r="U13" s="26" t="e">
        <f>+T13/F13</f>
        <v>#DIV/0!</v>
      </c>
      <c r="X13" s="27"/>
    </row>
    <row r="14" spans="1:25" ht="20.25" thickBot="1" x14ac:dyDescent="0.4">
      <c r="A14" s="28"/>
      <c r="B14" s="44"/>
      <c r="C14" s="44"/>
      <c r="D14" s="44" t="s">
        <v>59</v>
      </c>
      <c r="E14" s="45"/>
      <c r="F14" s="44"/>
      <c r="G14" s="44"/>
      <c r="H14" s="68"/>
      <c r="I14" s="68">
        <f>SUM(I10:I13)</f>
        <v>0</v>
      </c>
      <c r="J14" s="68">
        <f>SUM(J10:J13)</f>
        <v>0</v>
      </c>
      <c r="K14" s="68">
        <f>SUM(K10:K13)</f>
        <v>0</v>
      </c>
      <c r="L14" s="69"/>
      <c r="M14" s="68">
        <f>SUM(M10:M13)</f>
        <v>0</v>
      </c>
      <c r="N14" s="68">
        <f>SUM(N10:N13)</f>
        <v>0</v>
      </c>
      <c r="O14" s="68">
        <f>SUM(O10:O13)</f>
        <v>0</v>
      </c>
      <c r="P14" s="70">
        <f>SUM(P10:P13)</f>
        <v>0</v>
      </c>
      <c r="Q14" s="71"/>
      <c r="R14" s="72">
        <f>SUM(R10:R13)</f>
        <v>0</v>
      </c>
      <c r="S14" s="70">
        <f>SUM(S10:S13)</f>
        <v>0</v>
      </c>
      <c r="T14" s="73">
        <f>SUM(T10:T13)</f>
        <v>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51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73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53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58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55</v>
      </c>
    </row>
    <row r="24" spans="1:25" ht="19.5" thickBot="1" x14ac:dyDescent="0.35">
      <c r="A24" s="22"/>
      <c r="B24" s="52" t="s">
        <v>77</v>
      </c>
      <c r="C24" s="209"/>
      <c r="D24" s="209"/>
      <c r="E24" s="88"/>
      <c r="F24" s="226">
        <v>0</v>
      </c>
      <c r="G24" s="53"/>
      <c r="H24" s="89">
        <v>25</v>
      </c>
      <c r="I24" s="90">
        <f>F24*H24</f>
        <v>0</v>
      </c>
      <c r="J24" s="91">
        <f>I24/100*24.2</f>
        <v>0</v>
      </c>
      <c r="K24" s="91">
        <f t="shared" ref="K24:K35" si="2">I24/100*8.5</f>
        <v>0</v>
      </c>
      <c r="L24" s="61"/>
      <c r="M24" s="92">
        <f>I24+J24+K24</f>
        <v>0</v>
      </c>
      <c r="N24" s="91">
        <f>I24/100*8.8</f>
        <v>0</v>
      </c>
      <c r="O24" s="91">
        <f>I24/100*0.35</f>
        <v>0</v>
      </c>
      <c r="P24" s="93">
        <f>I24-N24-O24</f>
        <v>0</v>
      </c>
      <c r="Q24" s="230">
        <v>38</v>
      </c>
      <c r="R24" s="94">
        <f t="shared" ref="R24:R35" si="3">P24*Q24/100</f>
        <v>0</v>
      </c>
      <c r="S24" s="93">
        <f t="shared" ref="S24:S35" si="4">P24-R24</f>
        <v>0</v>
      </c>
      <c r="T24" s="95">
        <f t="shared" ref="T24:T25" si="5">J24+K24+N24+O24+R24+S24</f>
        <v>0</v>
      </c>
      <c r="U24" s="26" t="e">
        <f>+T24/F24</f>
        <v>#DIV/0!</v>
      </c>
      <c r="W24" s="34"/>
      <c r="X24" s="30" t="e">
        <f t="shared" ref="X24:X35" si="6">+T24/$T$44</f>
        <v>#DIV/0!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0</v>
      </c>
      <c r="G25" s="54"/>
      <c r="H25" s="96">
        <v>18.5</v>
      </c>
      <c r="I25" s="59">
        <f>F25*H25</f>
        <v>0</v>
      </c>
      <c r="J25" s="59">
        <f>I25/100*24.2</f>
        <v>0</v>
      </c>
      <c r="K25" s="59">
        <f>I25/100*8.5</f>
        <v>0</v>
      </c>
      <c r="L25" s="61"/>
      <c r="M25" s="63">
        <f>I25+J25+K25</f>
        <v>0</v>
      </c>
      <c r="N25" s="59">
        <f>I25/100*8.8</f>
        <v>0</v>
      </c>
      <c r="O25" s="59">
        <f>I25/100*0.35</f>
        <v>0</v>
      </c>
      <c r="P25" s="66">
        <f>I25-N25-O25</f>
        <v>0</v>
      </c>
      <c r="Q25" s="229">
        <v>38</v>
      </c>
      <c r="R25" s="65">
        <f t="shared" si="3"/>
        <v>0</v>
      </c>
      <c r="S25" s="66">
        <f t="shared" si="4"/>
        <v>0</v>
      </c>
      <c r="T25" s="67">
        <f t="shared" si="5"/>
        <v>0</v>
      </c>
      <c r="U25" s="26" t="e">
        <f>+T25/F25</f>
        <v>#DIV/0!</v>
      </c>
      <c r="W25" s="34"/>
      <c r="X25" s="30" t="e">
        <f t="shared" si="6"/>
        <v>#DIV/0!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0</v>
      </c>
      <c r="G26" s="49"/>
      <c r="H26" s="59">
        <v>17.5</v>
      </c>
      <c r="I26" s="59">
        <f t="shared" ref="I26:I35" si="7">F26*H26</f>
        <v>0</v>
      </c>
      <c r="J26" s="59">
        <f t="shared" ref="J26:J35" si="8">I26/100*24.2</f>
        <v>0</v>
      </c>
      <c r="K26" s="59">
        <f t="shared" si="2"/>
        <v>0</v>
      </c>
      <c r="L26" s="59">
        <f t="shared" ref="L26:L35" si="9">IF(E26="si",I26/100*1.61,0)</f>
        <v>0</v>
      </c>
      <c r="M26" s="63">
        <f t="shared" ref="M26:M35" si="10">I26+J26+K26</f>
        <v>0</v>
      </c>
      <c r="N26" s="59">
        <f t="shared" ref="N26:N35" si="11">I26/100*8.8</f>
        <v>0</v>
      </c>
      <c r="O26" s="59">
        <f t="shared" ref="O26:O35" si="12">I26/100*0.35</f>
        <v>0</v>
      </c>
      <c r="P26" s="66">
        <f t="shared" ref="P26:P35" si="13">I26-N26-O26</f>
        <v>0</v>
      </c>
      <c r="Q26" s="229">
        <v>27</v>
      </c>
      <c r="R26" s="65">
        <f t="shared" si="3"/>
        <v>0</v>
      </c>
      <c r="S26" s="66">
        <f t="shared" si="4"/>
        <v>0</v>
      </c>
      <c r="T26" s="67">
        <f>J26+K26+N26+O26+R26+S26+L26</f>
        <v>0</v>
      </c>
      <c r="U26" s="26" t="e">
        <f>+T26/F26</f>
        <v>#DIV/0!</v>
      </c>
      <c r="W26" s="34"/>
      <c r="X26" s="30" t="e">
        <f t="shared" si="6"/>
        <v>#DIV/0!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 t="e">
        <f t="shared" si="6"/>
        <v>#DIV/0!</v>
      </c>
    </row>
    <row r="28" spans="1:25" ht="18.75" x14ac:dyDescent="0.3">
      <c r="A28" s="24"/>
      <c r="B28" s="57" t="s">
        <v>74</v>
      </c>
      <c r="C28" s="210"/>
      <c r="D28" s="210"/>
      <c r="E28" s="223" t="s">
        <v>42</v>
      </c>
      <c r="F28" s="227">
        <v>0</v>
      </c>
      <c r="G28" s="49"/>
      <c r="H28" s="59">
        <v>14.5</v>
      </c>
      <c r="I28" s="59">
        <f t="shared" si="7"/>
        <v>0</v>
      </c>
      <c r="J28" s="59">
        <f t="shared" si="8"/>
        <v>0</v>
      </c>
      <c r="K28" s="59">
        <f t="shared" si="2"/>
        <v>0</v>
      </c>
      <c r="L28" s="59">
        <f t="shared" si="9"/>
        <v>0</v>
      </c>
      <c r="M28" s="63">
        <f t="shared" si="10"/>
        <v>0</v>
      </c>
      <c r="N28" s="59">
        <f t="shared" si="11"/>
        <v>0</v>
      </c>
      <c r="O28" s="59">
        <f t="shared" si="12"/>
        <v>0</v>
      </c>
      <c r="P28" s="66">
        <f t="shared" si="13"/>
        <v>0</v>
      </c>
      <c r="Q28" s="229">
        <v>27</v>
      </c>
      <c r="R28" s="65">
        <f t="shared" si="3"/>
        <v>0</v>
      </c>
      <c r="S28" s="66">
        <f t="shared" si="4"/>
        <v>0</v>
      </c>
      <c r="T28" s="67">
        <f t="shared" si="14"/>
        <v>0</v>
      </c>
      <c r="U28" s="26" t="e">
        <f t="shared" si="15"/>
        <v>#DIV/0!</v>
      </c>
      <c r="W28" s="34"/>
      <c r="X28" s="30" t="e">
        <f t="shared" si="6"/>
        <v>#DIV/0!</v>
      </c>
    </row>
    <row r="29" spans="1:25" ht="18.75" x14ac:dyDescent="0.3">
      <c r="A29" s="24"/>
      <c r="B29" s="57" t="s">
        <v>74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 t="e">
        <f t="shared" si="6"/>
        <v>#DIV/0!</v>
      </c>
    </row>
    <row r="30" spans="1:25" ht="18.75" x14ac:dyDescent="0.3">
      <c r="A30" s="24"/>
      <c r="B30" s="57" t="s">
        <v>74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 t="e">
        <f t="shared" si="6"/>
        <v>#DIV/0!</v>
      </c>
    </row>
    <row r="31" spans="1:25" ht="18.75" x14ac:dyDescent="0.3">
      <c r="A31" s="24"/>
      <c r="B31" s="57" t="s">
        <v>76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 t="e">
        <f t="shared" si="6"/>
        <v>#DIV/0!</v>
      </c>
    </row>
    <row r="32" spans="1:25" ht="18.75" x14ac:dyDescent="0.3">
      <c r="A32" s="24"/>
      <c r="B32" s="57" t="s">
        <v>76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 t="e">
        <f t="shared" si="6"/>
        <v>#DIV/0!</v>
      </c>
    </row>
    <row r="33" spans="1:24" ht="18.75" x14ac:dyDescent="0.3">
      <c r="A33" s="24"/>
      <c r="B33" s="57" t="s">
        <v>75</v>
      </c>
      <c r="C33" s="210"/>
      <c r="D33" s="210"/>
      <c r="E33" s="223" t="s">
        <v>42</v>
      </c>
      <c r="F33" s="227">
        <v>0</v>
      </c>
      <c r="G33" s="49"/>
      <c r="H33" s="59">
        <v>12.5</v>
      </c>
      <c r="I33" s="59">
        <f t="shared" si="7"/>
        <v>0</v>
      </c>
      <c r="J33" s="59">
        <f t="shared" si="8"/>
        <v>0</v>
      </c>
      <c r="K33" s="59">
        <f t="shared" si="2"/>
        <v>0</v>
      </c>
      <c r="L33" s="59">
        <f t="shared" si="9"/>
        <v>0</v>
      </c>
      <c r="M33" s="63">
        <f t="shared" si="10"/>
        <v>0</v>
      </c>
      <c r="N33" s="59">
        <f t="shared" si="11"/>
        <v>0</v>
      </c>
      <c r="O33" s="59">
        <f t="shared" si="12"/>
        <v>0</v>
      </c>
      <c r="P33" s="66">
        <f t="shared" si="13"/>
        <v>0</v>
      </c>
      <c r="Q33" s="229">
        <v>23</v>
      </c>
      <c r="R33" s="65">
        <f t="shared" si="3"/>
        <v>0</v>
      </c>
      <c r="S33" s="66">
        <f t="shared" si="4"/>
        <v>0</v>
      </c>
      <c r="T33" s="67">
        <f t="shared" si="14"/>
        <v>0</v>
      </c>
      <c r="U33" s="26" t="e">
        <f t="shared" si="15"/>
        <v>#DIV/0!</v>
      </c>
      <c r="W33" s="34"/>
      <c r="X33" s="30" t="e">
        <f t="shared" si="6"/>
        <v>#DIV/0!</v>
      </c>
    </row>
    <row r="34" spans="1:24" ht="18.75" x14ac:dyDescent="0.3">
      <c r="A34" s="24"/>
      <c r="B34" s="57" t="s">
        <v>75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 t="e">
        <f t="shared" si="6"/>
        <v>#DIV/0!</v>
      </c>
    </row>
    <row r="35" spans="1:24" ht="19.5" thickBot="1" x14ac:dyDescent="0.35">
      <c r="A35" s="24"/>
      <c r="B35" s="57" t="s">
        <v>75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 t="e">
        <f t="shared" si="6"/>
        <v>#DIV/0!</v>
      </c>
    </row>
    <row r="36" spans="1:24" ht="20.25" thickBot="1" x14ac:dyDescent="0.3">
      <c r="A36" s="131"/>
      <c r="B36" s="135"/>
      <c r="C36" s="136"/>
      <c r="D36" s="208" t="s">
        <v>48</v>
      </c>
      <c r="E36" s="137"/>
      <c r="F36" s="138">
        <f>SUM(F24:F35)</f>
        <v>0</v>
      </c>
      <c r="G36" s="138"/>
      <c r="H36" s="139"/>
      <c r="I36" s="140">
        <f t="shared" ref="I36:P36" si="27">SUM(I24:I35)</f>
        <v>0</v>
      </c>
      <c r="J36" s="140">
        <f t="shared" si="27"/>
        <v>0</v>
      </c>
      <c r="K36" s="140">
        <f t="shared" si="27"/>
        <v>0</v>
      </c>
      <c r="L36" s="140">
        <f t="shared" si="27"/>
        <v>0</v>
      </c>
      <c r="M36" s="140">
        <f t="shared" si="27"/>
        <v>0</v>
      </c>
      <c r="N36" s="140">
        <f t="shared" si="27"/>
        <v>0</v>
      </c>
      <c r="O36" s="140">
        <f t="shared" si="27"/>
        <v>0</v>
      </c>
      <c r="P36" s="141">
        <f t="shared" si="27"/>
        <v>0</v>
      </c>
      <c r="Q36" s="142"/>
      <c r="R36" s="141">
        <f>SUM(R24:R35)</f>
        <v>0</v>
      </c>
      <c r="S36" s="141">
        <f>SUM(S24:S35)</f>
        <v>0</v>
      </c>
      <c r="T36" s="143">
        <f>SUM(T24:T35)</f>
        <v>0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46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50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82</v>
      </c>
      <c r="C39" s="57"/>
      <c r="D39" s="57"/>
      <c r="E39" s="57"/>
      <c r="F39" s="57"/>
      <c r="G39" s="57"/>
      <c r="H39" s="57"/>
      <c r="I39" s="232">
        <v>0</v>
      </c>
      <c r="J39" s="59">
        <f>I39*22/100</f>
        <v>0</v>
      </c>
      <c r="K39" s="59">
        <f>I39+J39</f>
        <v>0</v>
      </c>
      <c r="L39" s="59"/>
      <c r="M39" s="59"/>
      <c r="N39" s="59"/>
      <c r="O39" s="59"/>
      <c r="P39" s="66"/>
      <c r="Q39" s="101" t="s">
        <v>50</v>
      </c>
      <c r="R39" s="65"/>
      <c r="S39" s="66"/>
      <c r="T39" s="67">
        <f>+K39</f>
        <v>0</v>
      </c>
      <c r="W39" s="27"/>
      <c r="X39" s="30" t="e">
        <f>+T39/$T$44</f>
        <v>#DIV/0!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0</v>
      </c>
      <c r="J40" s="103">
        <f>I40*22/100</f>
        <v>0</v>
      </c>
      <c r="K40" s="103">
        <f>I40+J40</f>
        <v>0</v>
      </c>
      <c r="L40" s="103"/>
      <c r="M40" s="103"/>
      <c r="N40" s="103"/>
      <c r="O40" s="103"/>
      <c r="P40" s="104"/>
      <c r="Q40" s="144" t="s">
        <v>50</v>
      </c>
      <c r="R40" s="105"/>
      <c r="S40" s="104"/>
      <c r="T40" s="134">
        <f>+K40</f>
        <v>0</v>
      </c>
      <c r="W40" s="27"/>
      <c r="X40" s="30" t="e">
        <f>+T40/$T$44</f>
        <v>#DIV/0!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0</v>
      </c>
      <c r="J41" s="110">
        <f>SUM(J39:J40)</f>
        <v>0</v>
      </c>
      <c r="K41" s="110">
        <f>SUM(K39:K40)</f>
        <v>0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0</v>
      </c>
    </row>
    <row r="42" spans="1:24" ht="19.5" thickBot="1" x14ac:dyDescent="0.35">
      <c r="B42" s="113"/>
      <c r="C42" s="114"/>
      <c r="D42" s="56" t="s">
        <v>57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0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49</v>
      </c>
      <c r="R44" s="264"/>
      <c r="S44" s="265"/>
      <c r="T44" s="216">
        <f>+T14+T20+T42</f>
        <v>0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56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0</v>
      </c>
      <c r="E52" s="166"/>
      <c r="F52" s="167">
        <v>70</v>
      </c>
      <c r="G52" s="168"/>
      <c r="H52" s="168">
        <f>D52*F52</f>
        <v>0</v>
      </c>
      <c r="I52" s="40">
        <f>+T10+T11</f>
        <v>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0</v>
      </c>
      <c r="E53" s="166"/>
      <c r="F53" s="167">
        <v>30</v>
      </c>
      <c r="G53" s="168"/>
      <c r="H53" s="168">
        <f>D53*F53</f>
        <v>0</v>
      </c>
      <c r="I53" s="25">
        <f>+T12+T13</f>
        <v>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0</v>
      </c>
      <c r="D55" s="165">
        <f>+$I$6</f>
        <v>0</v>
      </c>
      <c r="E55" s="166"/>
      <c r="F55" s="167">
        <v>3.47</v>
      </c>
      <c r="G55" s="168"/>
      <c r="H55" s="168">
        <f>C55*D55*F55</f>
        <v>0</v>
      </c>
      <c r="I55" s="25">
        <f>+T36+T41</f>
        <v>0</v>
      </c>
      <c r="J55" s="27">
        <f>+H55-I55</f>
        <v>0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0</v>
      </c>
      <c r="I57" s="42">
        <f>SUM(I52:I56)</f>
        <v>0</v>
      </c>
      <c r="J57" s="27">
        <f>+H57-I57</f>
        <v>0</v>
      </c>
    </row>
  </sheetData>
  <sheetProtection algorithmName="SHA-512" hashValue="m7Kazr1Rnbjg3P/UyZsAE+/R43fO1lw8hIzZeltF9/haju6P4HToXhqLhtbTHtn0P1e3uskQx3mJoyJ/+pmbpw==" saltValue="7lhAt4xMLngV4qYiCY5PUQ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98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97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96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95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94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93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92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91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90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89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88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17</vt:i4>
      </vt:variant>
    </vt:vector>
  </HeadingPairs>
  <TitlesOfParts>
    <vt:vector size="34" baseType="lpstr">
      <vt:lpstr>dati generali</vt:lpstr>
      <vt:lpstr>TOTALE PON</vt:lpstr>
      <vt:lpstr>MODULO1</vt:lpstr>
      <vt:lpstr>MODULO2</vt:lpstr>
      <vt:lpstr>MODULO3</vt:lpstr>
      <vt:lpstr>MODULO4</vt:lpstr>
      <vt:lpstr>MODULO5</vt:lpstr>
      <vt:lpstr>MODULO6</vt:lpstr>
      <vt:lpstr>MODULO7</vt:lpstr>
      <vt:lpstr>MODULO8</vt:lpstr>
      <vt:lpstr>MODULO9</vt:lpstr>
      <vt:lpstr>MODULO10</vt:lpstr>
      <vt:lpstr>MODULO11</vt:lpstr>
      <vt:lpstr>MODULO12</vt:lpstr>
      <vt:lpstr>MODULO13</vt:lpstr>
      <vt:lpstr>MODULO14</vt:lpstr>
      <vt:lpstr>MODULO15</vt:lpstr>
      <vt:lpstr>'dati generali'!Area_stampa</vt:lpstr>
      <vt:lpstr>MODULO1!Area_stampa</vt:lpstr>
      <vt:lpstr>MODULO10!Area_stampa</vt:lpstr>
      <vt:lpstr>MODULO11!Area_stampa</vt:lpstr>
      <vt:lpstr>MODULO12!Area_stampa</vt:lpstr>
      <vt:lpstr>MODULO13!Area_stampa</vt:lpstr>
      <vt:lpstr>MODULO14!Area_stampa</vt:lpstr>
      <vt:lpstr>MODULO15!Area_stampa</vt:lpstr>
      <vt:lpstr>MODULO2!Area_stampa</vt:lpstr>
      <vt:lpstr>MODULO3!Area_stampa</vt:lpstr>
      <vt:lpstr>MODULO4!Area_stampa</vt:lpstr>
      <vt:lpstr>MODULO5!Area_stampa</vt:lpstr>
      <vt:lpstr>MODULO6!Area_stampa</vt:lpstr>
      <vt:lpstr>MODULO7!Area_stampa</vt:lpstr>
      <vt:lpstr>MODULO8!Area_stampa</vt:lpstr>
      <vt:lpstr>MODULO9!Area_stampa</vt:lpstr>
      <vt:lpstr>'TOTALE PON'!Area_stampa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finanziaria PON-FSE</dc:title>
  <dc:subject>Scheda finanziaria</dc:subject>
  <dc:creator>DSGA dott. Claudio Colecchia</dc:creator>
  <cp:keywords>pon;fse</cp:keywords>
  <cp:lastModifiedBy>Dell</cp:lastModifiedBy>
  <cp:lastPrinted>2021-05-26T12:04:34Z</cp:lastPrinted>
  <dcterms:created xsi:type="dcterms:W3CDTF">2017-09-12T12:34:44Z</dcterms:created>
  <dcterms:modified xsi:type="dcterms:W3CDTF">2021-05-28T14:18:52Z</dcterms:modified>
</cp:coreProperties>
</file>